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4"/>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B578DBCF-5CCB-404B-8480-A1E5E16D3D8C}" xr6:coauthVersionLast="36" xr6:coauthVersionMax="36" xr10:uidLastSave="{00000000-0000-0000-0000-000000000000}"/>
  <bookViews>
    <workbookView xWindow="0" yWindow="0" windowWidth="28935" windowHeight="28245" tabRatio="739" xr2:uid="{6195AEA3-7952-4EEA-B884-F9F725B826D2}"/>
  </bookViews>
  <sheets>
    <sheet name="インストール手順" sheetId="1" r:id="rId1"/>
    <sheet name="Directory" sheetId="10" r:id="rId2"/>
    <sheet name="パッケージ" sheetId="9" r:id="rId3"/>
    <sheet name="(参考)初期パッケージリスト" sheetId="2" r:id="rId4"/>
    <sheet name="論理図TypeA" sheetId="3" r:id="rId5"/>
    <sheet name="論理図TypeB" sheetId="4" r:id="rId6"/>
    <sheet name="論理図TypeC" sheetId="7" r:id="rId7"/>
    <sheet name="論理図TypeD" sheetId="6" r:id="rId8"/>
    <sheet name="論理図TypeE" sheetId="5" r:id="rId9"/>
    <sheet name="論理図TypeF" sheetId="8" r:id="rId10"/>
  </sheets>
  <definedNames>
    <definedName name="_xlnm._FilterDatabase" localSheetId="3" hidden="1">'(参考)初期パッケージリスト'!$A$1:$D$627</definedName>
    <definedName name="_xlnm._FilterDatabase" localSheetId="0" hidden="1">インストール手順!$A$1:$V$10002</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47" i="1" l="1"/>
  <c r="P38" i="1"/>
  <c r="P5904" i="1" l="1"/>
  <c r="B5904" i="1"/>
  <c r="B5905" i="1" l="1"/>
  <c r="P39" i="1"/>
  <c r="P73" i="1" l="1"/>
  <c r="P5939" i="1"/>
  <c r="P5938" i="1"/>
  <c r="P5937" i="1"/>
  <c r="B5939" i="1"/>
  <c r="B5938" i="1"/>
  <c r="B5937" i="1"/>
  <c r="P71" i="1"/>
  <c r="P72" i="1"/>
  <c r="P5962" i="1" l="1"/>
  <c r="P5971" i="1"/>
  <c r="P5970" i="1"/>
  <c r="P5969" i="1"/>
  <c r="P5968" i="1"/>
  <c r="P5967" i="1"/>
  <c r="P5966" i="1"/>
  <c r="P5965" i="1"/>
  <c r="P5964" i="1"/>
  <c r="P5963" i="1"/>
  <c r="B5971" i="1"/>
  <c r="B5970" i="1"/>
  <c r="B5969" i="1"/>
  <c r="B5968" i="1"/>
  <c r="B5967" i="1"/>
  <c r="B5966" i="1"/>
  <c r="B5965" i="1"/>
  <c r="B5964" i="1"/>
  <c r="B5963" i="1"/>
  <c r="B5962" i="1"/>
  <c r="P101" i="1"/>
  <c r="P100" i="1"/>
  <c r="P99" i="1"/>
  <c r="P98" i="1"/>
  <c r="P97" i="1"/>
  <c r="P96" i="1"/>
  <c r="P95" i="1"/>
  <c r="P94" i="1"/>
  <c r="P93" i="1"/>
  <c r="P92" i="1"/>
  <c r="P5956" i="1" l="1"/>
  <c r="P5955" i="1"/>
  <c r="P5954" i="1"/>
  <c r="P5953" i="1"/>
  <c r="P5952" i="1"/>
  <c r="P5951" i="1"/>
  <c r="P5949" i="1"/>
  <c r="P5948" i="1"/>
  <c r="P5943" i="1"/>
  <c r="P5942" i="1"/>
  <c r="P5941" i="1"/>
  <c r="P5936" i="1"/>
  <c r="P5935" i="1"/>
  <c r="P5934" i="1"/>
  <c r="P5933" i="1"/>
  <c r="P5932" i="1"/>
  <c r="P5929" i="1"/>
  <c r="P5927" i="1"/>
  <c r="P5925" i="1"/>
  <c r="P5923" i="1"/>
  <c r="P5922" i="1"/>
  <c r="P5921" i="1"/>
  <c r="P5919" i="1"/>
  <c r="P5918" i="1"/>
  <c r="P5916" i="1"/>
  <c r="P5915" i="1"/>
  <c r="P5914" i="1"/>
  <c r="P5913" i="1"/>
  <c r="P5911" i="1"/>
  <c r="P5910" i="1"/>
  <c r="P5908" i="1"/>
  <c r="P5907" i="1"/>
  <c r="P5906" i="1"/>
  <c r="P5903" i="1"/>
  <c r="P5902" i="1"/>
  <c r="P5901" i="1"/>
  <c r="P5900" i="1"/>
  <c r="P5899" i="1"/>
  <c r="P5896" i="1"/>
  <c r="B5956" i="1"/>
  <c r="B5955" i="1"/>
  <c r="B5954" i="1"/>
  <c r="B5953" i="1"/>
  <c r="B5952" i="1"/>
  <c r="B5951" i="1"/>
  <c r="B5949" i="1"/>
  <c r="B5948" i="1"/>
  <c r="B5946" i="1"/>
  <c r="B5945" i="1"/>
  <c r="B5944" i="1"/>
  <c r="B5943" i="1"/>
  <c r="B5942" i="1"/>
  <c r="B5941" i="1"/>
  <c r="B5936" i="1"/>
  <c r="B5935" i="1"/>
  <c r="B5934" i="1"/>
  <c r="B5933" i="1"/>
  <c r="B5932" i="1"/>
  <c r="B5930" i="1"/>
  <c r="B5929" i="1"/>
  <c r="B5928" i="1"/>
  <c r="B5927" i="1"/>
  <c r="B5926" i="1"/>
  <c r="B5925" i="1"/>
  <c r="B5924" i="1"/>
  <c r="B5923" i="1"/>
  <c r="B5922" i="1"/>
  <c r="B5921" i="1"/>
  <c r="B5919" i="1"/>
  <c r="B5918" i="1"/>
  <c r="B5917" i="1"/>
  <c r="B5916" i="1"/>
  <c r="B5915" i="1"/>
  <c r="B5914" i="1"/>
  <c r="B5913" i="1"/>
  <c r="B5912" i="1"/>
  <c r="B5911" i="1"/>
  <c r="B5910" i="1"/>
  <c r="B5908" i="1"/>
  <c r="B5907" i="1"/>
  <c r="B5906" i="1"/>
  <c r="B5903" i="1"/>
  <c r="B5902" i="1"/>
  <c r="B5901" i="1"/>
  <c r="B5900" i="1"/>
  <c r="B5899" i="1"/>
  <c r="B5898" i="1"/>
  <c r="B5897" i="1"/>
  <c r="B5896" i="1"/>
  <c r="P90" i="1"/>
  <c r="P89" i="1"/>
  <c r="P88" i="1"/>
  <c r="P87" i="1"/>
  <c r="P86" i="1"/>
  <c r="P85" i="1"/>
  <c r="P83" i="1"/>
  <c r="P82" i="1"/>
  <c r="P80" i="1"/>
  <c r="P79" i="1"/>
  <c r="P78" i="1"/>
  <c r="P77" i="1"/>
  <c r="P76" i="1"/>
  <c r="P75" i="1"/>
  <c r="P70" i="1"/>
  <c r="P69" i="1"/>
  <c r="P68" i="1"/>
  <c r="P67" i="1"/>
  <c r="P66" i="1"/>
  <c r="P64" i="1"/>
  <c r="P63" i="1"/>
  <c r="P62" i="1"/>
  <c r="P61" i="1"/>
  <c r="P60" i="1"/>
  <c r="P59" i="1"/>
  <c r="P58" i="1"/>
  <c r="P57" i="1"/>
  <c r="P56" i="1"/>
  <c r="P55" i="1"/>
  <c r="P53" i="1"/>
  <c r="P52" i="1"/>
  <c r="P51" i="1"/>
  <c r="P50" i="1"/>
  <c r="P49" i="1"/>
  <c r="P48" i="1"/>
  <c r="P46" i="1"/>
  <c r="P45" i="1"/>
  <c r="P44" i="1"/>
  <c r="P42" i="1"/>
  <c r="P41" i="1"/>
  <c r="P40" i="1"/>
  <c r="P37" i="1"/>
  <c r="P36" i="1"/>
  <c r="P35" i="1"/>
  <c r="P34" i="1"/>
  <c r="P33" i="1"/>
  <c r="P32" i="1"/>
  <c r="P31" i="1"/>
  <c r="P30" i="1"/>
  <c r="B2892" i="1" l="1"/>
  <c r="B5087" i="1"/>
  <c r="B5562" i="1"/>
  <c r="B5073" i="1"/>
  <c r="B5072" i="1"/>
  <c r="B5895" i="1"/>
  <c r="B5988" i="1"/>
  <c r="B5894" i="1"/>
  <c r="B5097" i="1"/>
  <c r="B5096" i="1"/>
  <c r="B5559" i="1"/>
  <c r="B2891" i="1"/>
  <c r="B2890" i="1"/>
  <c r="B2888" i="1"/>
  <c r="B591" i="1" l="1"/>
  <c r="B587" i="1"/>
  <c r="B541" i="1"/>
  <c r="B523" i="1"/>
  <c r="B469" i="1"/>
  <c r="B404" i="1"/>
  <c r="F103" i="1"/>
  <c r="F113" i="1" l="1"/>
  <c r="F112" i="1"/>
  <c r="F118" i="1"/>
  <c r="F111" i="1"/>
  <c r="F117" i="1"/>
  <c r="F110" i="1"/>
  <c r="F116" i="1"/>
  <c r="F109" i="1"/>
  <c r="F115" i="1"/>
  <c r="F119" i="1" s="1"/>
  <c r="F108" i="1"/>
  <c r="F114" i="1"/>
  <c r="F107" i="1"/>
  <c r="F105" i="1"/>
  <c r="F104" i="1"/>
  <c r="B9977" i="1"/>
  <c r="B9915" i="1"/>
  <c r="B9914" i="1"/>
  <c r="B9899" i="1"/>
  <c r="B9898" i="1"/>
  <c r="B9863" i="1"/>
  <c r="B9862" i="1"/>
  <c r="B592" i="1"/>
  <c r="B577" i="1"/>
  <c r="B351" i="1"/>
  <c r="B9959" i="1" l="1"/>
  <c r="B212" i="1"/>
  <c r="M207" i="1"/>
  <c r="F120" i="1"/>
  <c r="B9884" i="1"/>
  <c r="M282"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9191" i="1"/>
  <c r="B9958" i="1"/>
  <c r="B9887" i="1"/>
  <c r="M283" i="1"/>
  <c r="B9907"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<sst xmlns="http://schemas.openxmlformats.org/spreadsheetml/2006/main" count="16685" uniqueCount="8680">
  <si>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</si>
  <si>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</si>
  <si>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</si>
  <si>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</si>
  <si>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</si>
  <si>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</si>
  <si>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</si>
  <si>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</si>
  <si>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</si>
  <si>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</si>
  <si>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</si>
  <si>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</si>
  <si>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</si>
  <si>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</si>
  <si>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</si>
  <si>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</si>
  <si>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</si>
  <si>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</si>
  <si>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</si>
  <si>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</si>
  <si>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</si>
  <si>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</si>
  <si>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</si>
  <si>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</si>
  <si>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</si>
  <si>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</si>
  <si>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</si>
  <si>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</si>
  <si>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</si>
  <si>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</si>
  <si>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</si>
  <si>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</si>
  <si>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</si>
  <si>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</si>
  <si>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</si>
  <si>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</si>
  <si>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</si>
  <si>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</si>
  <si>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</si>
  <si>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</si>
  <si>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</si>
  <si>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</si>
  <si>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</si>
  <si>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</si>
  <si>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</si>
  <si>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</si>
  <si>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</si>
  <si>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</si>
  <si>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</si>
  <si>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</si>
  <si>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</si>
  <si>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</si>
  <si>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</si>
  <si>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</si>
  <si>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</si>
  <si>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</si>
  <si>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</si>
  <si>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</si>
  <si>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</si>
  <si>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</si>
  <si>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</si>
  <si>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</si>
  <si>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</si>
  <si>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</si>
  <si>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</si>
  <si>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</si>
  <si>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</si>
  <si>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</si>
  <si>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</si>
  <si>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</si>
  <si>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</si>
  <si>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</si>
  <si>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</si>
  <si>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</si>
  <si>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</si>
  <si>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</si>
  <si>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</si>
  <si>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</si>
  <si>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</si>
  <si>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</si>
  <si>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</si>
  <si>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</si>
  <si>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</si>
  <si>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</si>
  <si>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</si>
  <si>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</si>
  <si>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</si>
  <si>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</si>
  <si>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</si>
  <si>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</si>
  <si>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</si>
  <si>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</si>
  <si>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</si>
  <si>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</si>
  <si>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</si>
  <si>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</si>
  <si>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</si>
  <si>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</si>
  <si>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</si>
  <si>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</si>
  <si>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</si>
  <si>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</si>
  <si>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</si>
  <si>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</si>
  <si>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</si>
  <si>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</si>
  <si>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</si>
  <si>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</si>
  <si>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</si>
  <si>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</si>
  <si>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</si>
  <si>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</si>
  <si>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</si>
  <si>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</si>
  <si>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</si>
  <si>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</si>
  <si>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</si>
  <si>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</si>
  <si>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</si>
  <si>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</si>
  <si>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</si>
  <si>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</si>
  <si>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</si>
  <si>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</si>
  <si>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</si>
  <si>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</si>
  <si>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</si>
  <si>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</si>
  <si>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</si>
  <si>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</si>
  <si>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</si>
  <si>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</si>
  <si>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</si>
  <si>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</si>
  <si>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</si>
  <si>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</si>
  <si>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</si>
  <si>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</si>
  <si>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</si>
  <si>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</si>
  <si>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</si>
  <si>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</si>
  <si>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</si>
  <si>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</si>
  <si>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</si>
  <si>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</si>
  <si>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</si>
  <si>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</si>
  <si>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</si>
  <si>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</si>
  <si>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</si>
  <si>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</si>
  <si>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</si>
  <si>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</si>
  <si>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</si>
  <si>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</si>
  <si>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</si>
  <si>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</si>
  <si>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</si>
  <si>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</si>
  <si>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</si>
  <si>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</si>
  <si>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</si>
  <si>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</si>
  <si>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</si>
  <si>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</si>
  <si>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</si>
  <si>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</si>
  <si>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</si>
  <si>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</si>
  <si>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</si>
  <si>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</si>
  <si>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</si>
  <si>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</si>
  <si>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</si>
  <si>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</si>
  <si>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</si>
  <si>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</si>
  <si>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</si>
  <si>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</si>
  <si>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</si>
  <si>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</si>
  <si>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</si>
  <si>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</si>
  <si>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</si>
  <si>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</si>
  <si>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</si>
  <si>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</si>
  <si>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</si>
  <si>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</si>
  <si>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</si>
  <si>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</si>
  <si>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</si>
  <si>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</si>
  <si>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</si>
  <si>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</si>
  <si>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</si>
  <si>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</si>
  <si>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</si>
  <si>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</si>
  <si>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</si>
  <si>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</si>
  <si>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</si>
  <si>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</si>
  <si>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</si>
  <si>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</si>
  <si>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</si>
  <si>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</si>
  <si>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</si>
  <si>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</si>
  <si>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</si>
  <si>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</si>
  <si>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</si>
  <si>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</si>
  <si>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</si>
  <si>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</si>
  <si>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</si>
  <si>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</si>
  <si>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</si>
  <si>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</si>
  <si>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</si>
  <si>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</si>
  <si>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</si>
  <si>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</si>
  <si>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</si>
  <si>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</si>
  <si>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</si>
  <si>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</si>
  <si>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</si>
  <si>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</si>
  <si>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</si>
  <si>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</si>
  <si>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</si>
  <si>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</si>
  <si>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</si>
  <si>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</si>
  <si>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</si>
  <si>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</si>
  <si>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</si>
  <si>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</si>
  <si>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</si>
  <si>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</si>
  <si>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</si>
  <si>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</si>
  <si>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</si>
  <si>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</si>
  <si>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</si>
  <si>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</si>
  <si>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</si>
  <si>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</si>
  <si>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</si>
  <si>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</si>
  <si>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</si>
  <si>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</si>
  <si>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</si>
  <si>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</si>
  <si>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</si>
  <si>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</si>
  <si>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</si>
  <si>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</si>
  <si>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</si>
  <si>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</si>
  <si>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</si>
  <si>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</si>
  <si>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</si>
  <si>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</si>
  <si>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</si>
  <si>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</si>
  <si>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</si>
  <si>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</si>
  <si>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</si>
  <si>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</si>
  <si>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</si>
  <si>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</si>
  <si>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</si>
  <si>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</si>
  <si>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</si>
  <si>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</si>
  <si>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</si>
  <si>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</si>
  <si>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</si>
  <si>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</si>
  <si>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</si>
  <si>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</si>
  <si>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</si>
  <si>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</si>
  <si>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</si>
  <si>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</si>
  <si>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</si>
  <si>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</si>
  <si>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</si>
  <si>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</si>
  <si>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</si>
  <si>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</si>
  <si>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</si>
  <si>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</si>
  <si>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</si>
  <si>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</si>
  <si>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</si>
  <si>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</si>
  <si>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</si>
  <si>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</si>
  <si>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</si>
  <si>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</si>
  <si>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</si>
  <si>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</si>
  <si>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</si>
  <si>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</si>
  <si>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</si>
  <si>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</si>
  <si>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</si>
  <si>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</si>
  <si>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</si>
  <si>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</si>
  <si>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</si>
  <si>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</si>
  <si>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</si>
  <si>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</si>
  <si>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</si>
  <si>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</si>
  <si>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</si>
  <si>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</si>
  <si>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</si>
  <si>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</si>
  <si>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</si>
  <si>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</si>
  <si>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</si>
  <si>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</si>
  <si>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</si>
  <si>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</si>
  <si>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</si>
  <si>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</si>
  <si>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</si>
  <si>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</si>
  <si>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</si>
  <si>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</si>
  <si>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</si>
  <si>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</si>
  <si>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</si>
  <si>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</si>
  <si>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</si>
  <si>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</si>
  <si>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</si>
  <si>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</si>
  <si>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</si>
  <si>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</si>
  <si>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</si>
  <si>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</si>
  <si>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</si>
  <si>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</si>
  <si>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</si>
  <si>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</si>
  <si>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</si>
  <si>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</si>
  <si>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</si>
  <si>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</si>
  <si>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</si>
  <si>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</si>
  <si>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</si>
  <si>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</si>
  <si>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</si>
  <si>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</si>
  <si>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</si>
  <si>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</si>
  <si>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</si>
  <si>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</si>
  <si>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</si>
  <si>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</si>
  <si>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</si>
  <si>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</si>
  <si>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</si>
  <si>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</si>
  <si>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</si>
  <si>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</si>
  <si>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</si>
  <si>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</si>
  <si>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</si>
  <si>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</si>
  <si>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</si>
  <si>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</si>
  <si>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</si>
  <si>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</si>
  <si>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</si>
  <si>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</si>
  <si>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</si>
  <si>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</si>
  <si>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</si>
  <si>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</si>
  <si>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</si>
  <si>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</si>
  <si>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</si>
  <si>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</si>
  <si>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</si>
  <si>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</si>
  <si>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</si>
  <si>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</si>
  <si>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</si>
  <si>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</si>
  <si>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</si>
  <si>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</si>
  <si>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</si>
  <si>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</si>
  <si>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</si>
  <si>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</si>
  <si>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</si>
  <si>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</si>
  <si>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</si>
  <si>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</si>
  <si>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</si>
  <si>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</si>
  <si>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</si>
  <si>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</si>
  <si>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</si>
  <si>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</si>
  <si>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</si>
  <si>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</si>
  <si>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</si>
  <si>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</si>
  <si>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</si>
  <si>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</si>
  <si>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</si>
  <si>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</si>
  <si>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</si>
  <si>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</si>
  <si>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</si>
  <si>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</si>
  <si>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</si>
  <si>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</si>
  <si>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</si>
  <si>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</si>
  <si>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</si>
  <si>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</si>
  <si>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</si>
  <si>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</si>
  <si>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</si>
  <si>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</si>
  <si>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</si>
  <si>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</si>
  <si>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</si>
  <si>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</si>
  <si>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</si>
  <si>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</si>
  <si>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</si>
  <si>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</si>
  <si>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</si>
  <si>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</si>
  <si>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</si>
  <si>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</si>
  <si>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</si>
  <si>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</si>
  <si>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</si>
  <si>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</si>
  <si>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</si>
  <si>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</si>
  <si>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</si>
  <si>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</si>
  <si>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</si>
  <si>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</si>
  <si>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</si>
  <si>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</si>
  <si>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</si>
  <si>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</si>
  <si>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</si>
  <si>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</si>
  <si>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</si>
  <si>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</si>
  <si>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</si>
  <si>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</si>
  <si>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</si>
  <si>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</si>
  <si>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</si>
  <si>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</si>
  <si>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</si>
  <si>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</si>
  <si>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</si>
  <si>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</si>
  <si>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</si>
  <si>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</si>
  <si>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</si>
  <si>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</si>
  <si>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</si>
  <si>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</si>
  <si>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</si>
  <si>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</si>
  <si>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</si>
  <si>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</si>
  <si>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</si>
  <si>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</si>
  <si>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</si>
  <si>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</si>
  <si>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</si>
  <si>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</si>
  <si>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</si>
  <si>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</si>
  <si>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</si>
  <si>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</si>
  <si>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</si>
  <si>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</si>
  <si>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</si>
  <si>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</si>
  <si>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</si>
  <si>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</si>
  <si>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</si>
  <si>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</si>
  <si>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</si>
  <si>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</si>
  <si>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</si>
  <si>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</si>
  <si>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</si>
  <si>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</si>
  <si>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</si>
  <si>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</si>
  <si>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</si>
  <si>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</si>
  <si>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</si>
  <si>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</si>
  <si>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</si>
  <si>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</si>
  <si>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</si>
  <si>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</si>
  <si>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</si>
  <si>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</si>
  <si>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</si>
  <si>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</si>
  <si>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</si>
  <si>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</si>
  <si>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</si>
  <si>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</si>
  <si>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</si>
  <si>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</si>
  <si>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</si>
  <si>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</si>
  <si>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</si>
  <si>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</si>
  <si>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</si>
  <si>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</si>
  <si>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</si>
  <si>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</si>
  <si>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</si>
  <si>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</si>
  <si>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</si>
  <si>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</si>
  <si>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</si>
  <si>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</si>
  <si>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</si>
  <si>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</si>
  <si>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</si>
  <si>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</si>
  <si>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</si>
  <si>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</si>
  <si>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</si>
  <si>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</si>
  <si>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</si>
  <si>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</si>
  <si>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</si>
  <si>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</si>
  <si>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</si>
  <si>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</si>
  <si>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</si>
  <si>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</si>
  <si>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</si>
  <si>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</si>
  <si>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</si>
  <si>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</si>
  <si>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</si>
  <si>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</si>
  <si>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</si>
  <si>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</si>
  <si>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</si>
  <si>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</si>
  <si>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</si>
  <si>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</si>
  <si>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</si>
  <si>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</si>
  <si>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</si>
  <si>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</si>
  <si>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</si>
  <si>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</si>
  <si>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</si>
  <si>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</si>
  <si>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</si>
  <si>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</si>
  <si>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</si>
  <si>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</si>
  <si>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</si>
  <si>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</si>
  <si>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</si>
  <si>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</si>
  <si>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</si>
  <si>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</si>
  <si>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</si>
  <si>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</si>
  <si>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</si>
  <si>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</si>
  <si>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</si>
  <si>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</si>
  <si>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</si>
  <si>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</si>
  <si>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</si>
  <si>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</si>
  <si>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</si>
  <si>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</si>
  <si>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</si>
  <si>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</si>
  <si>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</si>
  <si>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</si>
  <si>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</si>
  <si>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</si>
  <si>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</si>
  <si>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</si>
  <si>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</si>
  <si>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</si>
  <si>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</si>
  <si>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</si>
  <si>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</si>
  <si>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</si>
  <si>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</si>
  <si>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</si>
  <si>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</si>
  <si>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</si>
  <si>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</si>
  <si>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</si>
  <si>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</si>
  <si>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</si>
  <si>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</si>
  <si>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</si>
  <si>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</si>
  <si>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</si>
  <si>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</si>
  <si>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</si>
  <si>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</si>
  <si>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</si>
  <si>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</si>
  <si>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</si>
  <si>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</si>
  <si>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</si>
  <si>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</si>
  <si>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</si>
  <si>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</si>
  <si>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</si>
  <si>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</si>
  <si>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</si>
  <si>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</si>
  <si>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</si>
  <si>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</si>
  <si>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</si>
  <si>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</si>
  <si>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</si>
  <si>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</si>
  <si>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</si>
  <si>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</si>
  <si>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</si>
  <si>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</si>
  <si>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</si>
  <si>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</si>
  <si>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</si>
  <si>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</si>
  <si>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</si>
  <si>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</si>
  <si>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</si>
  <si>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</si>
  <si>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</si>
  <si>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</si>
  <si>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</si>
  <si>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</si>
  <si>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</si>
  <si>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</si>
  <si>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</si>
  <si>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</si>
  <si>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</si>
  <si>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</si>
  <si>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</si>
  <si>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</si>
  <si>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</si>
  <si>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</si>
  <si>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</si>
  <si>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</si>
  <si>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</si>
  <si>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</si>
  <si>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</si>
  <si>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</si>
  <si>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</si>
  <si>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</si>
  <si>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</si>
  <si>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</si>
  <si>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</si>
  <si>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</si>
  <si>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</si>
  <si>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</si>
  <si>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</si>
  <si>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</si>
  <si>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</si>
  <si>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</si>
  <si>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</si>
  <si>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</si>
  <si>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</si>
  <si>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</si>
  <si>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</si>
  <si>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</si>
  <si>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</si>
  <si>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</si>
  <si>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</si>
  <si>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</si>
  <si>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</si>
  <si>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</si>
  <si>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</si>
  <si>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</si>
  <si>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</si>
  <si>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</si>
  <si>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</si>
  <si>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</si>
  <si>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</si>
  <si>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</si>
  <si>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</si>
  <si>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</si>
  <si>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</si>
  <si>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</si>
  <si>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</si>
  <si>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</si>
  <si>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</si>
  <si>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</si>
  <si>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</si>
  <si>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</si>
  <si>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</si>
  <si>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</si>
  <si>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</si>
  <si>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</si>
  <si>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</si>
  <si>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</si>
  <si>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</si>
  <si>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</si>
  <si>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</si>
  <si>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</si>
  <si>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</si>
  <si>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</si>
  <si>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</si>
  <si>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</si>
  <si>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</si>
  <si>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</si>
  <si>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</si>
  <si>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</si>
  <si>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</si>
  <si>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</si>
  <si>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</si>
  <si>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</si>
  <si>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</si>
  <si>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</si>
  <si>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</si>
  <si>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</si>
  <si>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</si>
  <si>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</si>
  <si>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</si>
  <si>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</si>
  <si>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</si>
  <si>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</si>
  <si>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</si>
  <si>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</si>
  <si>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</si>
  <si>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</si>
  <si>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</si>
  <si>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</si>
  <si>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</si>
  <si>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</si>
  <si>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</si>
  <si>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</si>
  <si>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</si>
  <si>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</si>
  <si>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</si>
  <si>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</si>
  <si>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</si>
  <si>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</si>
  <si>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</si>
  <si>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</si>
  <si>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</si>
  <si>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</si>
  <si>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</si>
  <si>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</si>
  <si>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</si>
  <si>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</si>
  <si>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</si>
  <si>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</si>
  <si>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</si>
  <si>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</si>
  <si>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</si>
  <si>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</si>
  <si>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</si>
  <si>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</si>
  <si>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</si>
  <si>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</si>
  <si>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</si>
  <si>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</si>
  <si>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</si>
  <si>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</si>
  <si>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</si>
  <si>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</si>
  <si>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</si>
  <si>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</si>
  <si>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</si>
  <si>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</si>
  <si>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</si>
  <si>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</si>
  <si>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</si>
  <si>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</si>
  <si>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</si>
  <si>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</si>
  <si>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</si>
  <si>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</si>
  <si>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</si>
  <si>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</si>
  <si>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</si>
  <si>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</si>
  <si>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</si>
  <si>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</si>
  <si>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</si>
  <si>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</si>
  <si>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</si>
  <si>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</si>
  <si>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</si>
  <si>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</si>
  <si>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</si>
  <si>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</si>
  <si>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</si>
  <si>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</si>
  <si>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</si>
  <si>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</si>
  <si>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</si>
  <si>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</si>
  <si>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</si>
  <si>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</si>
  <si>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</si>
  <si>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</si>
  <si>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</si>
  <si>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</si>
  <si>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</si>
  <si>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</si>
  <si>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</si>
  <si>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</si>
  <si>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</si>
  <si>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</si>
  <si>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</si>
  <si>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</si>
  <si>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</si>
  <si>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</si>
  <si>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</si>
  <si>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</si>
  <si>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</si>
  <si>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</si>
  <si>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</si>
  <si>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</si>
  <si>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</si>
  <si>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</si>
  <si>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</si>
  <si>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</si>
  <si>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</si>
  <si>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</si>
  <si>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</si>
  <si>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</si>
  <si>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</si>
  <si>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</si>
  <si>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</si>
  <si>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</si>
  <si>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</si>
  <si>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</si>
  <si>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</si>
  <si>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</si>
  <si>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</si>
  <si>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</si>
  <si>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</si>
  <si>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</si>
  <si>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</si>
  <si>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</si>
  <si>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</si>
  <si>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</si>
  <si>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</si>
  <si>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</si>
  <si>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</si>
  <si>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</si>
  <si>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</si>
  <si>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</si>
  <si>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</si>
  <si>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</si>
  <si>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</si>
  <si>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</si>
  <si>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</si>
  <si>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</si>
  <si>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</si>
  <si>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</si>
  <si>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</si>
  <si>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</si>
  <si>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</si>
  <si>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</si>
  <si>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</si>
  <si>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</si>
  <si>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</si>
  <si>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</si>
  <si>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</si>
  <si>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</si>
  <si>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</si>
  <si>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</si>
  <si>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</si>
  <si>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</si>
  <si>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</si>
  <si>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</si>
  <si>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</si>
  <si>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</si>
  <si>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</si>
  <si>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</si>
  <si>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</si>
  <si>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</si>
  <si>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</si>
  <si>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</si>
  <si>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</si>
  <si>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</si>
  <si>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</si>
  <si>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</si>
  <si>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</si>
  <si>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</si>
  <si>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</si>
  <si>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</si>
  <si>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</si>
  <si>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</si>
  <si>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</si>
  <si>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</si>
  <si>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</si>
  <si>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</si>
  <si>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</si>
  <si>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</si>
  <si>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</si>
  <si>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</si>
  <si>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</si>
  <si>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</si>
  <si>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</si>
  <si>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</si>
  <si>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</si>
  <si>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</si>
  <si>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</si>
  <si>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</si>
  <si>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</si>
  <si>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</si>
  <si>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</si>
  <si>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</si>
  <si>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</si>
  <si>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</si>
  <si>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</si>
  <si>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</si>
  <si>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</si>
  <si>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</si>
  <si>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</si>
  <si>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</si>
  <si>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</si>
  <si>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</si>
  <si>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</si>
  <si>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</si>
  <si>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</si>
  <si>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</si>
  <si>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</si>
  <si>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</si>
  <si>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</si>
  <si>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</si>
  <si>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</si>
  <si>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</si>
  <si>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</si>
  <si>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</si>
  <si>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</si>
  <si>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</si>
  <si>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</si>
  <si>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</si>
  <si>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</si>
  <si>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</si>
  <si>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</si>
  <si>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</si>
  <si>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</si>
  <si>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</si>
  <si>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</si>
  <si>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</si>
  <si>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</si>
  <si>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</si>
  <si>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</si>
  <si>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</si>
  <si>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</si>
  <si>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</si>
  <si>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</si>
  <si>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</si>
  <si>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</si>
  <si>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</si>
  <si>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</si>
  <si>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</si>
  <si>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</si>
  <si>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</si>
  <si>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</si>
  <si>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</si>
  <si>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</si>
  <si>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</si>
  <si>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</si>
  <si>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</si>
  <si>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</si>
  <si>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</si>
  <si>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</si>
  <si>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</si>
  <si>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</si>
  <si>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</si>
  <si>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</si>
  <si>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</si>
  <si>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</si>
  <si>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</si>
  <si>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</si>
  <si>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</si>
  <si>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</si>
  <si>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</si>
  <si>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</si>
  <si>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</si>
  <si>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</si>
  <si>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</si>
  <si>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</si>
  <si>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</si>
  <si>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</si>
  <si>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</si>
  <si>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</si>
  <si>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</si>
  <si>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</si>
  <si>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</si>
  <si>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</si>
  <si>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</si>
  <si>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</si>
  <si>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</si>
  <si>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</si>
  <si>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</si>
  <si>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</si>
  <si>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</si>
  <si>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</si>
  <si>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</si>
  <si>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</si>
  <si>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</si>
  <si>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</si>
  <si>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</si>
  <si>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</si>
  <si>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</si>
  <si>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</si>
  <si>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</si>
  <si>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</si>
  <si>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</si>
  <si>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</si>
  <si>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</si>
  <si>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</si>
  <si>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</si>
  <si>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</si>
  <si>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</si>
  <si>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</si>
  <si>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</si>
  <si>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</si>
  <si>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</si>
  <si>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</si>
  <si>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</si>
  <si>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</si>
  <si>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</si>
  <si>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</si>
  <si>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</si>
  <si>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</si>
  <si>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</si>
  <si>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</si>
  <si>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</si>
  <si>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</si>
  <si>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</si>
  <si>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</si>
  <si>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</si>
  <si>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</si>
  <si>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</si>
  <si>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</si>
  <si>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</si>
  <si>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</si>
  <si>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</si>
  <si>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</si>
  <si>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</si>
  <si>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</si>
  <si>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</si>
  <si>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</si>
  <si>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</si>
  <si>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</si>
  <si>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</si>
  <si>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</si>
  <si>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</si>
  <si>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</si>
  <si>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</si>
  <si>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</si>
  <si>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</si>
  <si>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</si>
  <si>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</si>
  <si>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</si>
  <si>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</si>
  <si>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</si>
  <si>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</si>
  <si>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</si>
  <si>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</si>
  <si>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</si>
  <si>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</si>
  <si>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</si>
  <si>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</si>
  <si>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</si>
  <si>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</si>
  <si>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</si>
  <si>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</si>
  <si>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</si>
  <si>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</si>
  <si>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</si>
  <si>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</si>
  <si>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</si>
  <si>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</si>
  <si>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</si>
  <si>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</si>
  <si>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</si>
  <si>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</si>
  <si>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</si>
  <si>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</si>
  <si>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</si>
  <si>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</si>
  <si>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</si>
  <si>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</si>
  <si>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</si>
  <si>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</si>
  <si>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</si>
  <si>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</si>
  <si>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</si>
  <si>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</si>
  <si>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</si>
  <si>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</si>
  <si>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</si>
  <si>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</si>
  <si>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</si>
  <si>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</si>
  <si>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</si>
  <si>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</si>
  <si>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</si>
  <si>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</si>
  <si>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</si>
  <si>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</si>
  <si>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</si>
  <si>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</si>
  <si>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</si>
  <si>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</si>
  <si>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</si>
  <si>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</si>
  <si>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</si>
  <si>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</si>
  <si>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</si>
  <si>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</si>
  <si>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</si>
  <si>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</si>
  <si>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</si>
  <si>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</si>
  <si>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</si>
  <si>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</si>
  <si>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</si>
  <si>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</si>
  <si>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</si>
  <si>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</si>
  <si>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</si>
  <si>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</si>
  <si>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</si>
  <si>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</si>
  <si>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</si>
  <si>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</si>
  <si>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</si>
  <si>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</si>
  <si>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</si>
  <si>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</si>
  <si>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</si>
  <si>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</si>
  <si>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</si>
  <si>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</si>
  <si>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</si>
  <si>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</si>
  <si>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</si>
  <si>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</si>
  <si>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</si>
  <si>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</si>
  <si>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</si>
  <si>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</si>
  <si>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</si>
  <si>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</si>
  <si>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</si>
  <si>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</si>
  <si>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</si>
  <si>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</si>
  <si>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</si>
  <si>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</si>
  <si>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</si>
  <si>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</si>
  <si>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</si>
  <si>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</si>
  <si>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</si>
  <si>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</si>
  <si>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</si>
  <si>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</si>
  <si>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</si>
  <si>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</si>
  <si>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</si>
  <si>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</si>
  <si>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</si>
  <si>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</si>
  <si>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</si>
  <si>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</si>
  <si>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</si>
  <si>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</si>
  <si>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</si>
  <si>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</si>
  <si>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</si>
  <si>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</si>
  <si>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</si>
  <si>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</si>
  <si>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</si>
  <si>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</si>
  <si>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</si>
  <si>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</si>
  <si>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</si>
  <si>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</si>
  <si>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</si>
  <si>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</si>
  <si>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</si>
  <si>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</si>
  <si>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</si>
  <si>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</si>
  <si>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</si>
  <si>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</si>
  <si>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</si>
  <si>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</si>
  <si>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</si>
  <si>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</si>
  <si>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</si>
  <si>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</si>
  <si>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</si>
  <si>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</si>
  <si>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</si>
  <si>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</si>
  <si>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</si>
  <si>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</si>
  <si>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</si>
  <si>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</si>
  <si>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</si>
  <si>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</si>
  <si>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</si>
  <si>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</si>
  <si>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</si>
  <si>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</si>
  <si>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</si>
  <si>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</si>
  <si>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</si>
  <si>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</si>
  <si>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</si>
  <si>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</si>
  <si>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</si>
  <si>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</si>
  <si>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</si>
  <si>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</si>
  <si>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</si>
  <si>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</si>
  <si>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</si>
  <si>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</si>
  <si>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</si>
  <si>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</si>
  <si>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</si>
  <si>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</si>
  <si>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</si>
  <si>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</si>
  <si>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</si>
  <si>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</si>
  <si>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</si>
  <si>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</si>
  <si>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</si>
  <si>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</si>
  <si>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</si>
  <si>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</si>
  <si>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</si>
  <si>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</si>
  <si>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</si>
  <si>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</si>
  <si>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</si>
  <si>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</si>
  <si>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</si>
  <si>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</si>
  <si>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</si>
  <si>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</si>
  <si>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</si>
  <si>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</si>
  <si>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</si>
  <si>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</si>
  <si>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</si>
  <si>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</si>
  <si>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</si>
  <si>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</si>
  <si>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</si>
  <si>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</si>
  <si>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</si>
  <si>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</si>
  <si>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</si>
  <si>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</si>
  <si>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</si>
  <si>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</si>
  <si>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</si>
  <si>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</si>
  <si>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</si>
  <si>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</si>
  <si>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</si>
  <si>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</si>
  <si>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</si>
  <si>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</si>
  <si>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</si>
  <si>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</si>
  <si>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</si>
  <si>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</si>
  <si>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</si>
  <si>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</si>
  <si>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</si>
  <si>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</si>
  <si>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</si>
  <si>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</si>
  <si>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</si>
  <si>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</si>
  <si>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</si>
  <si>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</si>
  <si>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</si>
  <si>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</si>
  <si>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</si>
  <si>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</si>
  <si>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</si>
  <si>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</si>
  <si>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</si>
  <si>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</si>
  <si>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</si>
  <si>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</si>
  <si>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</si>
  <si>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</si>
  <si>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</si>
  <si>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</si>
  <si>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</si>
  <si>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</si>
  <si>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</si>
  <si>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</si>
  <si>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</si>
  <si>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</si>
  <si>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</si>
  <si>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</si>
  <si>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</si>
  <si>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</si>
  <si>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</si>
  <si>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</si>
  <si>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</si>
  <si>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</si>
  <si>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</si>
  <si>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</si>
  <si>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</si>
  <si>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</si>
  <si>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</si>
  <si>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</si>
  <si>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</si>
  <si>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</si>
  <si>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</si>
  <si>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</si>
  <si>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</si>
  <si>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</si>
  <si>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</si>
  <si>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</si>
  <si>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</si>
  <si>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</si>
  <si>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</si>
  <si>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</si>
  <si>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</si>
  <si>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</si>
  <si>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</si>
  <si>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</si>
  <si>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</si>
  <si>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</si>
  <si>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</si>
  <si>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</si>
  <si>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</si>
  <si>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</si>
  <si>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</si>
  <si>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</si>
  <si>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</si>
  <si>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</si>
  <si>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</si>
  <si>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</si>
  <si>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</si>
  <si>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</si>
  <si>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</si>
  <si>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</si>
  <si>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</si>
  <si>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</si>
  <si>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</si>
  <si>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</si>
  <si>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</si>
  <si>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</si>
  <si>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</si>
  <si>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</si>
  <si>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</si>
  <si>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</si>
  <si>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</si>
  <si>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</si>
  <si>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</si>
  <si>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</si>
  <si>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</si>
  <si>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</si>
  <si>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</si>
  <si>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</si>
  <si>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</si>
  <si>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</si>
  <si>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</si>
  <si>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</si>
  <si>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</si>
  <si>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</si>
  <si>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</si>
  <si>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</si>
  <si>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</si>
  <si>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</si>
  <si>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</si>
  <si>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</si>
  <si>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</si>
  <si>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</si>
  <si>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</si>
  <si>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</si>
  <si>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</si>
  <si>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</si>
  <si>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</si>
  <si>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</si>
  <si>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</si>
  <si>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</si>
  <si>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</si>
  <si>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</si>
  <si>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</si>
  <si>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</si>
  <si>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</si>
  <si>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</si>
  <si>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</si>
  <si>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</si>
  <si>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</si>
  <si>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</si>
  <si>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</si>
  <si>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</si>
  <si>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</si>
  <si>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</si>
  <si>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</si>
  <si>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</si>
  <si>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</si>
  <si>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</si>
  <si>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</si>
  <si>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</si>
  <si>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</si>
  <si>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</si>
  <si>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</si>
  <si>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</si>
  <si>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</si>
  <si>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</si>
  <si>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</si>
  <si>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</si>
  <si>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</si>
  <si>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</si>
  <si>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</si>
  <si>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</si>
  <si>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</si>
  <si>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</si>
  <si>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</si>
  <si>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</si>
  <si>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</si>
  <si>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</si>
  <si>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</si>
  <si>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</si>
  <si>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</si>
  <si>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</si>
  <si>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</si>
  <si>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</si>
  <si>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</si>
  <si>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</si>
  <si>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</si>
  <si>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</si>
  <si>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</si>
  <si>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</si>
  <si>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</si>
  <si>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</si>
  <si>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</si>
  <si>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</si>
  <si>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</si>
  <si>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</si>
  <si>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</si>
  <si>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</si>
  <si>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</si>
  <si>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</si>
  <si>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</si>
  <si>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</si>
  <si>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</si>
  <si>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</si>
  <si>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</si>
  <si>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</si>
  <si>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</si>
  <si>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</si>
  <si>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</si>
  <si>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</si>
  <si>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</si>
  <si>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</si>
  <si>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</si>
  <si>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</si>
  <si>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</si>
  <si>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</si>
  <si>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</si>
  <si>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</si>
  <si>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</si>
  <si>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</si>
  <si>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</si>
  <si>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</si>
  <si>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</si>
  <si>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</si>
  <si>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</si>
  <si>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</si>
  <si>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</si>
  <si>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</si>
  <si>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</si>
  <si>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</si>
  <si>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</si>
  <si>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</si>
  <si>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</si>
  <si>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</si>
  <si>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</si>
  <si>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</si>
  <si>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</si>
  <si>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</si>
  <si>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</si>
  <si>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</si>
  <si>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</si>
  <si>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</si>
  <si>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</si>
  <si>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</si>
  <si>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</si>
  <si>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</si>
  <si>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</si>
  <si>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</si>
  <si>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</si>
  <si>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</si>
  <si>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</si>
  <si>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</si>
  <si>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</si>
  <si>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</si>
  <si>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</si>
  <si>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</si>
  <si>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</si>
  <si>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</si>
  <si>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</si>
  <si>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</si>
  <si>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</si>
  <si>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</si>
  <si>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</si>
  <si>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</si>
  <si>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</si>
  <si>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</si>
  <si>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</si>
  <si>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</si>
  <si>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</si>
  <si>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</si>
  <si>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</si>
  <si>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</si>
  <si>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</si>
  <si>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</si>
  <si>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</si>
  <si>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</si>
  <si>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</si>
  <si>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</si>
  <si>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</si>
  <si>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</si>
  <si>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</si>
  <si>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</si>
  <si>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</si>
  <si>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</si>
  <si>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</si>
  <si>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</si>
  <si>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</si>
  <si>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</si>
  <si>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</si>
  <si>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</si>
  <si>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</si>
  <si>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</si>
  <si>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</si>
  <si>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</si>
  <si>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</si>
  <si>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</si>
  <si>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</si>
  <si>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</si>
  <si>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</si>
  <si>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</si>
  <si>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</si>
  <si>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</si>
  <si>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</si>
  <si>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</si>
  <si>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</si>
  <si>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</si>
  <si>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</si>
  <si>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</si>
  <si>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</si>
  <si>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</si>
  <si>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</si>
  <si>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</si>
  <si>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</si>
  <si>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</si>
  <si>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</si>
  <si>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</si>
  <si>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</si>
  <si>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</si>
  <si>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</si>
  <si>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</si>
  <si>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</si>
  <si>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</si>
  <si>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</si>
  <si>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</si>
  <si>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</si>
  <si>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</si>
  <si>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</si>
  <si>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</si>
  <si>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</si>
  <si>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</si>
  <si>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</si>
  <si>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</si>
  <si>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</si>
  <si>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</si>
  <si>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</si>
  <si>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</si>
  <si>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</si>
  <si>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</si>
  <si>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</si>
  <si>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</si>
  <si>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</si>
  <si>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</si>
  <si>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</si>
  <si>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</si>
  <si>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</si>
  <si>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</si>
  <si>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</si>
  <si>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</si>
  <si>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</si>
  <si>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</si>
  <si>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</si>
  <si>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</si>
  <si>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</si>
  <si>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</si>
  <si>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libdaemon \</t>
  </si>
  <si>
    <t xml:space="preserve">  libdhash \</t>
  </si>
  <si>
    <t xml:space="preserve">  libgudev \</t>
  </si>
  <si>
    <t xml:space="preserve">  libmaxminddb \</t>
  </si>
  <si>
    <t xml:space="preserve">  libnl3-cli \</t>
  </si>
  <si>
    <t xml:space="preserve">  libsecret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</si>
  <si>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</si>
  <si>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</si>
  <si>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</si>
  <si>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</si>
  <si>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</si>
  <si>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</si>
  <si>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</si>
  <si>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</si>
  <si>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</si>
  <si>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</si>
  <si>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</si>
  <si>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</si>
  <si>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</si>
  <si>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</si>
  <si>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</si>
  <si>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</si>
  <si>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</si>
  <si>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</si>
  <si>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</si>
  <si>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</si>
  <si>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</si>
  <si>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</si>
  <si>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trousers-lib \</t>
  </si>
  <si>
    <t xml:space="preserve">  tuned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</si>
  <si>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</si>
  <si>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</si>
  <si>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</si>
  <si>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</si>
  <si>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</si>
  <si>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</si>
  <si>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</si>
  <si>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</si>
  <si>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</si>
  <si>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</si>
  <si>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</si>
  <si>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</si>
  <si>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</si>
  <si>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geolite2-city-20180605-1.el8.noarch</t>
  </si>
  <si>
    <t xml:space="preserve">  geolite2-country-20180605-1.el8.noarch</t>
  </si>
  <si>
    <t xml:space="preserve">  iprutils-2.4.19-1.el8.x86_64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</si>
  <si>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</si>
  <si>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</si>
  <si>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</si>
  <si>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</si>
  <si>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</si>
  <si>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</si>
  <si>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</si>
  <si>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</si>
  <si>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</si>
  <si>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</si>
  <si>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</si>
  <si>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</si>
  <si>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</si>
  <si>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</si>
  <si>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</si>
  <si>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</si>
  <si>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</si>
  <si>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</si>
  <si>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</si>
  <si>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</si>
  <si>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</si>
  <si>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</si>
  <si>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</si>
  <si>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</si>
  <si>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</si>
  <si>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</si>
  <si>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</si>
  <si>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</si>
  <si>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</si>
  <si>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</si>
  <si>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</si>
  <si>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</si>
  <si>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</si>
  <si>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</si>
  <si>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</si>
  <si>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</si>
  <si>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</si>
  <si>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</si>
  <si>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</si>
  <si>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</si>
  <si>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</si>
  <si>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</si>
  <si>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</si>
  <si>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</si>
  <si>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python3-dmidecode-3.12.2-15.el8.x86_64</t>
  </si>
  <si>
    <t xml:space="preserve">  python3-dnf-plugin-spacewalk-2.8.5-11.0.2.module+el8.3.0+7814+aac1f1cb.noarch</t>
  </si>
  <si>
    <t xml:space="preserve">  python3-hwdata-2.3.6-3.el8.noarch</t>
  </si>
  <si>
    <t xml:space="preserve">  python3-kmod-0.9-20.el8.x86_64</t>
  </si>
  <si>
    <t xml:space="preserve">  python3-librepo-1.12.0-2.el8.x86_64</t>
  </si>
  <si>
    <t xml:space="preserve">  python3-linux-procfs-0.6.2-2.el8.noarch</t>
  </si>
  <si>
    <t xml:space="preserve">  python3-netifaces-0.10.6-4.el8.x86_64</t>
  </si>
  <si>
    <t xml:space="preserve">  python3-newt-0.52.20-11.el8.x86_64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</si>
  <si>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</si>
  <si>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</si>
  <si>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</si>
  <si>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</si>
  <si>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</si>
  <si>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</si>
  <si>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</si>
  <si>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</si>
  <si>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</si>
  <si>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</si>
  <si>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</si>
  <si>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</si>
  <si>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</si>
  <si>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</si>
  <si>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</si>
  <si>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</si>
  <si>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</si>
  <si>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</si>
  <si>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</si>
  <si>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</si>
  <si>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</si>
  <si>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</si>
  <si>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</si>
  <si>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</si>
  <si>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</si>
  <si>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</si>
  <si>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</si>
  <si>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</si>
  <si>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</si>
  <si>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</si>
  <si>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</si>
  <si>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</si>
  <si>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</si>
  <si>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</si>
  <si>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</si>
  <si>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</si>
  <si>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</si>
  <si>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</si>
  <si>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</si>
  <si>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</si>
  <si>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</si>
  <si>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</si>
  <si>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</si>
  <si>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</si>
  <si>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</si>
  <si>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</si>
  <si>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</si>
  <si>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</si>
  <si>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</si>
  <si>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</si>
  <si>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</si>
  <si>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</si>
  <si>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</si>
  <si>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</si>
  <si>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</si>
  <si>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</si>
  <si>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</si>
  <si>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</si>
  <si>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</si>
  <si>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</si>
  <si>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</si>
  <si>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</si>
  <si>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</si>
  <si>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</si>
  <si>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</si>
  <si>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</si>
  <si>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</si>
  <si>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</si>
  <si>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</si>
  <si>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</si>
  <si>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</si>
  <si>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</si>
  <si>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</si>
  <si>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</si>
  <si>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</si>
  <si>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</si>
  <si>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</si>
  <si>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</si>
  <si>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</si>
  <si>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</si>
  <si>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</si>
  <si>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</si>
  <si>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</si>
  <si>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</si>
  <si>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</si>
  <si>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</si>
  <si>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</si>
  <si>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</si>
  <si>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</si>
  <si>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</si>
  <si>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</si>
  <si>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</si>
  <si>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</si>
  <si>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</si>
  <si>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</si>
  <si>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</si>
  <si>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</si>
  <si>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</si>
  <si>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</si>
  <si>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</si>
  <si>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</si>
  <si>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</si>
  <si>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</si>
  <si>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</si>
  <si>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</si>
  <si>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</si>
  <si>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</si>
  <si>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</si>
  <si>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</si>
  <si>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</si>
  <si>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</si>
  <si>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</si>
  <si>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</si>
  <si>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</si>
  <si>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</si>
  <si>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</si>
  <si>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</si>
  <si>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</si>
  <si>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</si>
  <si>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</si>
  <si>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enabled=0</t>
  </si>
  <si>
    <t>gpgkey=file:///etc/pki/rpm-gpg/RPM-GPG-KEY-oracle</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</si>
  <si>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</si>
  <si>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</si>
  <si>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</si>
  <si>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</si>
  <si>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</si>
  <si>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</si>
  <si>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</si>
  <si>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</si>
  <si>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</si>
  <si>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</si>
  <si>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</si>
  <si>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</si>
  <si>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</si>
  <si>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</si>
  <si>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</si>
  <si>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</si>
  <si>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</si>
  <si>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</si>
  <si>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</si>
  <si>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</si>
  <si>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</si>
  <si>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</si>
  <si>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</si>
  <si>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</si>
  <si>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</si>
  <si>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</si>
  <si>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</si>
  <si>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</si>
  <si>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</si>
  <si>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</si>
  <si>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</si>
  <si>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</si>
  <si>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</si>
  <si>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</si>
  <si>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</si>
  <si>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</si>
  <si>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geolite2-city                  noarch   20180605-1.el8                                @AppStream    54 M</t>
  </si>
  <si>
    <t xml:space="preserve"> geolite2-country               noarch   20180605-1.el8                                @AppStream   3.3 M</t>
  </si>
  <si>
    <t xml:space="preserve"> iprutils                       x86_64   2.4.19-1.el8                                  @anaconda    961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</si>
  <si>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</si>
  <si>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</si>
  <si>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</si>
  <si>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</si>
  <si>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</si>
  <si>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</si>
  <si>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</si>
  <si>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</si>
  <si>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</si>
  <si>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</si>
  <si>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</si>
  <si>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</si>
  <si>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</si>
  <si>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</si>
  <si>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</si>
  <si>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</si>
  <si>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</si>
  <si>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</si>
  <si>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</si>
  <si>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</si>
  <si>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</si>
  <si>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</si>
  <si>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</si>
  <si>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</si>
  <si>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</si>
  <si>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</si>
  <si>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</si>
  <si>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</si>
  <si>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</si>
  <si>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</si>
  <si>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</si>
  <si>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</si>
  <si>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</si>
  <si>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</si>
  <si>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</si>
  <si>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</si>
  <si>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</si>
  <si>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</si>
  <si>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</si>
  <si>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</si>
  <si>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</si>
  <si>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</si>
  <si>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</si>
  <si>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</si>
  <si>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python3-dmidecode              x86_64   3.12.2-15.el8                                 @anaconda    294 k</t>
  </si>
  <si>
    <t xml:space="preserve"> python3-dnf-plugin-spacewalk   noarch   2.8.5-11.0.2.module+el8.3.0+7814+aac1f1cb     @AppStream    47 k</t>
  </si>
  <si>
    <t xml:space="preserve"> python3-hwdata                 noarch   2.3.6-3.el8                                   @AppStream   175 k</t>
  </si>
  <si>
    <t xml:space="preserve"> python3-kmod                   x86_64   0.9-20.el8                                    @anaconda    252 k</t>
  </si>
  <si>
    <t xml:space="preserve"> python3-librepo                x86_64   1.12.0-2.el8                                  @anaconda    172 k</t>
  </si>
  <si>
    <t xml:space="preserve"> python3-linux-procfs           noarch   0.6.2-2.el8                                   @anaconda     98 k</t>
  </si>
  <si>
    <t xml:space="preserve"> python3-netifaces              x86_64   0.10.6-4.el8                                  @AppStream    39 k</t>
  </si>
  <si>
    <t xml:space="preserve"> python3-newt                   x86_64   0.52.20-11.el8                                @AppStream   118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</si>
  <si>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</si>
  <si>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</si>
  <si>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</si>
  <si>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</si>
  <si>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</si>
  <si>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</si>
  <si>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</si>
  <si>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</si>
  <si>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</si>
  <si>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</si>
  <si>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</si>
  <si>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</si>
  <si>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</si>
  <si>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</si>
  <si>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</si>
  <si>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</si>
  <si>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</si>
  <si>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</si>
  <si>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</si>
  <si>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</si>
  <si>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</si>
  <si>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</si>
  <si>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</si>
  <si>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</si>
  <si>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</si>
  <si>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</si>
  <si>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</si>
  <si>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</si>
  <si>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</si>
  <si>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</si>
  <si>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</si>
  <si>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</si>
  <si>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</si>
  <si>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</si>
  <si>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</si>
  <si>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</si>
  <si>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</si>
  <si>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</si>
  <si>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</si>
  <si>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</si>
  <si>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</si>
  <si>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</si>
  <si>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</si>
  <si>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</si>
  <si>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</si>
  <si>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</si>
  <si>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</si>
  <si>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</si>
  <si>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</si>
  <si>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</si>
  <si>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</si>
  <si>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</si>
  <si>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</si>
  <si>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</si>
  <si>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</si>
  <si>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</si>
  <si>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</si>
  <si>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</si>
  <si>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</si>
  <si>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</si>
  <si>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</si>
  <si>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</si>
  <si>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</si>
  <si>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</si>
  <si>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</si>
  <si>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</si>
  <si>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</si>
  <si>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</si>
  <si>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</si>
  <si>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</si>
  <si>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</si>
  <si>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</si>
  <si>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</si>
  <si>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</si>
  <si>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</si>
  <si>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</si>
  <si>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</si>
  <si>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</si>
  <si>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</si>
  <si>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</si>
  <si>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</si>
  <si>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</si>
  <si>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</si>
  <si>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</si>
  <si>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</si>
  <si>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</si>
  <si>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</si>
  <si>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</si>
  <si>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</si>
  <si>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</si>
  <si>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</si>
  <si>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</si>
  <si>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</si>
  <si>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</si>
  <si>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</si>
  <si>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</si>
  <si>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</si>
  <si>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</si>
  <si>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</si>
  <si>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</si>
  <si>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</si>
  <si>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</si>
  <si>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</si>
  <si>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</si>
  <si>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</si>
  <si>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</si>
  <si>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</si>
  <si>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</si>
  <si>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</si>
  <si>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</si>
  <si>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</si>
  <si>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</si>
  <si>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</si>
  <si>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</si>
  <si>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</si>
  <si>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</si>
  <si>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</si>
  <si>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</si>
  <si>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</si>
  <si>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</si>
  <si>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</si>
  <si>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</si>
  <si>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</si>
  <si>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</si>
  <si>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</si>
  <si>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</si>
  <si>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</si>
  <si>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</si>
  <si>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</si>
  <si>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</si>
  <si>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</si>
  <si>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</si>
  <si>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</si>
  <si>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</si>
  <si>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</si>
  <si>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</si>
  <si>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libsysfs                       x86_64   2.1.0-24.el8                                  @anaconda    149 k</t>
  </si>
  <si>
    <t xml:space="preserve"> rng-tools                      x86_64   6.8-3.el8                                     @anaconda    105 k</t>
  </si>
  <si>
    <t xml:space="preserve">  libsysfs-2.1.0-24.el8.x86_64</t>
  </si>
  <si>
    <t xml:space="preserve">  rng-tools-6.8-3.el8.x86_64</t>
  </si>
  <si>
    <t>systemctl list-unit-files | awk '{print $2,$1}' | LANG=C sort</t>
  </si>
  <si>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</si>
  <si>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</si>
  <si>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</si>
  <si>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</si>
  <si>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</si>
  <si>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</si>
  <si>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</si>
  <si>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</si>
  <si>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</si>
  <si>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</si>
  <si>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</si>
  <si>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</si>
  <si>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</si>
  <si>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</si>
  <si>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</si>
  <si>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</si>
  <si>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</si>
  <si>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</si>
  <si>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dnf -y install \</t>
  </si>
  <si>
    <t xml:space="preserve">  at \</t>
  </si>
  <si>
    <t xml:space="preserve">  attr \</t>
  </si>
  <si>
    <t xml:space="preserve">  bash-completion \</t>
  </si>
  <si>
    <t xml:space="preserve">  blktrace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</si>
  <si>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</si>
  <si>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</si>
  <si>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</si>
  <si>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</si>
  <si>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</si>
  <si>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</si>
  <si>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</si>
  <si>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</si>
  <si>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</si>
  <si>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</si>
  <si>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</si>
  <si>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</si>
  <si>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</si>
  <si>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</si>
  <si>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</si>
  <si>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</si>
  <si>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</si>
  <si>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</si>
  <si>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</si>
  <si>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</si>
  <si>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</si>
  <si>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</si>
  <si>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</si>
  <si>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</si>
  <si>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</si>
  <si>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</si>
  <si>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</si>
  <si>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</si>
  <si>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</si>
  <si>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</si>
  <si>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</si>
  <si>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</si>
  <si>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</si>
  <si>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</si>
  <si>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</si>
  <si>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</si>
  <si>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</si>
  <si>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</si>
  <si>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</si>
  <si>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</si>
  <si>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</si>
  <si>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</si>
  <si>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</si>
  <si>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</si>
  <si>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</si>
  <si>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</si>
  <si>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</si>
  <si>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</si>
  <si>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</si>
  <si>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</si>
  <si>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</si>
  <si>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</si>
  <si>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</si>
  <si>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</si>
  <si>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</si>
  <si>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</si>
  <si>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</si>
  <si>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</si>
  <si>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</si>
  <si>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</si>
  <si>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</si>
  <si>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</si>
  <si>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</si>
  <si>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</si>
  <si>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</si>
  <si>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</si>
  <si>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</si>
  <si>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</si>
  <si>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</si>
  <si>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</si>
  <si>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</si>
  <si>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</si>
  <si>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</si>
  <si>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</si>
  <si>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</si>
  <si>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</si>
  <si>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</si>
  <si>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</si>
  <si>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</si>
  <si>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</si>
  <si>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</si>
  <si>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</si>
  <si>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</si>
  <si>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</si>
  <si>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</si>
  <si>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</si>
  <si>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</si>
  <si>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</si>
  <si>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</si>
  <si>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</si>
  <si>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</si>
  <si>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</si>
  <si>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</si>
  <si>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</si>
  <si>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</si>
  <si>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</si>
  <si>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</si>
  <si>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</si>
  <si>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</si>
  <si>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</si>
  <si>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</si>
  <si>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</si>
  <si>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</si>
  <si>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</si>
  <si>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</si>
  <si>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</si>
  <si>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</si>
  <si>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</si>
  <si>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</si>
  <si>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</si>
  <si>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</si>
  <si>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</si>
  <si>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</si>
  <si>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</si>
  <si>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</si>
  <si>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</si>
  <si>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</si>
  <si>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</si>
  <si>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</si>
  <si>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</si>
  <si>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</si>
  <si>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</si>
  <si>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</si>
  <si>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</si>
  <si>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</si>
  <si>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</si>
  <si>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</si>
  <si>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</si>
  <si>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</si>
  <si>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</si>
  <si>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</si>
  <si>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</si>
  <si>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</si>
  <si>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</si>
  <si>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</si>
  <si>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</si>
  <si>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</si>
  <si>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</si>
  <si>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</si>
  <si>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</si>
  <si>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</si>
  <si>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</si>
  <si>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</si>
  <si>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</si>
  <si>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</si>
  <si>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</si>
  <si>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</si>
  <si>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</si>
  <si>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</si>
  <si>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</si>
  <si>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</si>
  <si>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</si>
  <si>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</si>
  <si>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</si>
  <si>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</si>
  <si>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</si>
  <si>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</si>
  <si>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</si>
  <si>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</si>
  <si>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</si>
  <si>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</si>
  <si>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</si>
  <si>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</si>
  <si>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</si>
  <si>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</si>
  <si>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</si>
  <si>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</si>
  <si>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</si>
  <si>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</si>
  <si>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</si>
  <si>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</si>
  <si>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</si>
  <si>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</si>
  <si>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</si>
  <si>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</si>
  <si>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</si>
  <si>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</si>
  <si>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</si>
  <si>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</si>
  <si>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</si>
  <si>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</si>
  <si>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</si>
  <si>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</si>
  <si>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</si>
  <si>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</si>
  <si>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</si>
  <si>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</si>
  <si>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</si>
  <si>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</si>
  <si>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</si>
  <si>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</si>
  <si>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</si>
  <si>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</si>
  <si>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</si>
  <si>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</si>
  <si>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</si>
  <si>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</si>
  <si>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</si>
  <si>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</si>
  <si>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</si>
  <si>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</si>
  <si>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</si>
  <si>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</si>
  <si>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</si>
  <si>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</si>
  <si>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</si>
  <si>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</si>
  <si>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</si>
  <si>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</si>
  <si>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</si>
  <si>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</si>
  <si>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</si>
  <si>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</si>
  <si>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</si>
  <si>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</si>
  <si>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</si>
  <si>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</si>
  <si>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</si>
  <si>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</si>
  <si>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</si>
  <si>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</si>
  <si>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</si>
  <si>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java-11-openjdk \</t>
  </si>
  <si>
    <t xml:space="preserve"> mod_ssl \</t>
  </si>
  <si>
    <t xml:space="preserve"> pacemaker\* \</t>
  </si>
  <si>
    <t xml:space="preserve"> lm_sensors \</t>
  </si>
  <si>
    <t xml:space="preserve"> lm_sensors-sensord \</t>
  </si>
  <si>
    <t xml:space="preserve"> perf \</t>
  </si>
  <si>
    <t xml:space="preserve"> fio \</t>
  </si>
  <si>
    <t>Enabling module streams:</t>
  </si>
  <si>
    <t xml:space="preserve">  Running scriptlet: copy-jdk-configs-3.7-4.el8.noarch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</si>
  <si>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</si>
  <si>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</si>
  <si>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</si>
  <si>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</si>
  <si>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</si>
  <si>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</si>
  <si>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</si>
  <si>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</si>
  <si>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</si>
  <si>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</si>
  <si>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</si>
  <si>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</si>
  <si>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</si>
  <si>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</si>
  <si>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</si>
  <si>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</si>
  <si>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</si>
  <si>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</si>
  <si>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</si>
  <si>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</si>
  <si>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</si>
  <si>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</si>
  <si>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</si>
  <si>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</si>
  <si>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</si>
  <si>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</si>
  <si>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</si>
  <si>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</si>
  <si>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</si>
  <si>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</si>
  <si>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</si>
  <si>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</si>
  <si>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</si>
  <si>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</si>
  <si>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</si>
  <si>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</si>
  <si>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</si>
  <si>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</si>
  <si>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</si>
  <si>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</si>
  <si>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</si>
  <si>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</si>
  <si>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</si>
  <si>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</si>
  <si>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</si>
  <si>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</si>
  <si>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</si>
  <si>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</si>
  <si>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</si>
  <si>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</si>
  <si>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</si>
  <si>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</si>
  <si>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</si>
  <si>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</si>
  <si>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</si>
  <si>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</si>
  <si>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</si>
  <si>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</si>
  <si>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</si>
  <si>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</si>
  <si>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</si>
  <si>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</si>
  <si>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</si>
  <si>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</si>
  <si>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</si>
  <si>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</si>
  <si>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</si>
  <si>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</si>
  <si>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</si>
  <si>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</si>
  <si>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</si>
  <si>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</si>
  <si>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</si>
  <si>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</si>
  <si>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</si>
  <si>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</si>
  <si>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</si>
  <si>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</si>
  <si>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</si>
  <si>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</si>
  <si>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</si>
  <si>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</si>
  <si>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</si>
  <si>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</si>
  <si>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</si>
  <si>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</si>
  <si>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ltrace-0.7.91-28.el8.x86_64</t>
  </si>
  <si>
    <t xml:space="preserve">  lua-5.3.4-11.el8.x86_64</t>
  </si>
  <si>
    <t xml:space="preserve">  lz4-1.8.3-2.el8.x86_64</t>
  </si>
  <si>
    <t xml:space="preserve">  mailcap-2.1.48-3.el8.noarch</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</si>
  <si>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</si>
  <si>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</si>
  <si>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</si>
  <si>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</si>
  <si>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</si>
  <si>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</si>
  <si>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</si>
  <si>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</si>
  <si>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</si>
  <si>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</si>
  <si>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</si>
  <si>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</si>
  <si>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</si>
  <si>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</si>
  <si>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</si>
  <si>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</si>
  <si>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</si>
  <si>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</si>
  <si>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</si>
  <si>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</si>
  <si>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</si>
  <si>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</si>
  <si>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</si>
  <si>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</si>
  <si>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</si>
  <si>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</si>
  <si>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</si>
  <si>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</si>
  <si>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</si>
  <si>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</si>
  <si>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</si>
  <si>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perl-MIME-Base64-3.15-396.el8.x86_64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</si>
  <si>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</si>
  <si>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</si>
  <si>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</si>
  <si>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</si>
  <si>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</si>
  <si>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</si>
  <si>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</si>
  <si>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</si>
  <si>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</si>
  <si>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</si>
  <si>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</si>
  <si>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</si>
  <si>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</si>
  <si>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</si>
  <si>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perl-Unicode-Normalize-1.25-396.el8.x86_64</t>
  </si>
  <si>
    <t xml:space="preserve">  perl-constant-1.33-396.el8.noarch</t>
  </si>
  <si>
    <t xml:space="preserve">  perl-interpreter-4:5.26.3-416.el8.x86_64</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</si>
  <si>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</si>
  <si>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</si>
  <si>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</si>
  <si>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</si>
  <si>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</si>
  <si>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</si>
  <si>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</si>
  <si>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</si>
  <si>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</si>
  <si>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</si>
  <si>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</si>
  <si>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</si>
  <si>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</si>
  <si>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</si>
  <si>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</si>
  <si>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</si>
  <si>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</si>
  <si>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</si>
  <si>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</si>
  <si>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</si>
  <si>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</si>
  <si>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</si>
  <si>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</si>
  <si>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</si>
  <si>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</si>
  <si>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</si>
  <si>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</si>
  <si>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</si>
  <si>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</si>
  <si>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</si>
  <si>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</si>
  <si>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</si>
  <si>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</si>
  <si>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</si>
  <si>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</si>
  <si>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</si>
  <si>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</si>
  <si>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</si>
  <si>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</si>
  <si>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</si>
  <si>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</si>
  <si>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enabled atd.service</t>
  </si>
  <si>
    <t>&gt; enabled smartd.service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</si>
  <si>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</si>
  <si>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</si>
  <si>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</si>
  <si>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</si>
  <si>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</si>
  <si>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</si>
  <si>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</si>
  <si>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</si>
  <si>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</si>
  <si>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</si>
  <si>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</si>
  <si>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</si>
  <si>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</si>
  <si>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</si>
  <si>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</si>
  <si>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</si>
  <si>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</si>
  <si>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</si>
  <si>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</si>
  <si>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</si>
  <si>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</si>
  <si>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</si>
  <si>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</si>
  <si>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</si>
  <si>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</si>
  <si>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</si>
  <si>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</si>
  <si>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</si>
  <si>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</si>
  <si>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</si>
  <si>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</si>
  <si>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</si>
  <si>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</si>
  <si>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</si>
  <si>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</si>
  <si>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</si>
  <si>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</si>
  <si>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</si>
  <si>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</si>
  <si>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</si>
  <si>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</si>
  <si>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</si>
  <si>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</si>
  <si>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</si>
  <si>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</si>
  <si>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</si>
  <si>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</si>
  <si>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</si>
  <si>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</si>
  <si>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</si>
  <si>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</si>
  <si>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</si>
  <si>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</si>
  <si>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</si>
  <si>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</si>
  <si>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</si>
  <si>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</si>
  <si>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</si>
  <si>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</si>
  <si>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</si>
  <si>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</si>
  <si>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</si>
  <si>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</si>
  <si>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</si>
  <si>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</si>
  <si>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</si>
  <si>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</si>
  <si>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</si>
  <si>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</si>
  <si>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</si>
  <si>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</si>
  <si>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</si>
  <si>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</si>
  <si>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</si>
  <si>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</si>
  <si>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</si>
  <si>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</si>
  <si>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</si>
  <si>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</si>
  <si>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</si>
  <si>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</si>
  <si>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</si>
  <si>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</si>
  <si>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</si>
  <si>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</si>
  <si>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</si>
  <si>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</si>
  <si>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</si>
  <si>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</si>
  <si>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</si>
  <si>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</si>
  <si>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</si>
  <si>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</si>
  <si>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</si>
  <si>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</si>
  <si>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</si>
  <si>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</si>
  <si>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</si>
  <si>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</si>
  <si>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</si>
  <si>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</si>
  <si>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</si>
  <si>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</si>
  <si>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</si>
  <si>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</si>
  <si>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</si>
  <si>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</si>
  <si>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</si>
  <si>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</si>
  <si>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</si>
  <si>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</si>
  <si>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</si>
  <si>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</si>
  <si>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</si>
  <si>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</si>
  <si>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</si>
  <si>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</si>
  <si>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</si>
  <si>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</si>
  <si>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</si>
  <si>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</si>
  <si>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</si>
  <si>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</si>
  <si>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</si>
  <si>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</si>
  <si>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</si>
  <si>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</si>
  <si>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</si>
  <si>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</si>
  <si>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</si>
  <si>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</si>
  <si>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</si>
  <si>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</si>
  <si>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</si>
  <si>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</si>
  <si>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</si>
  <si>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</si>
  <si>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</si>
  <si>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</si>
  <si>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</si>
  <si>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</si>
  <si>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</si>
  <si>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</si>
  <si>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</si>
  <si>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https://dotsrc.dl.osdn.net/osdn/linux-ha/73590/pm_extra_tools-1.1-1.el8.noarch.rpm</t>
  </si>
  <si>
    <t>curl -O https://dotsrc.dl.osdn.net/osdn/pg-rex/74752/pg-rex12-3.0-1.tar.gz</t>
  </si>
  <si>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</si>
  <si>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</si>
  <si>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</si>
  <si>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</si>
  <si>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</si>
  <si>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</si>
  <si>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</si>
  <si>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</si>
  <si>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</si>
  <si>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</si>
  <si>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</si>
  <si>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</si>
  <si>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</si>
  <si>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</si>
  <si>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</si>
  <si>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</si>
  <si>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</si>
  <si>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</si>
  <si>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</si>
  <si>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</si>
  <si>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</si>
  <si>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</si>
  <si>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</si>
  <si>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</si>
  <si>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</si>
  <si>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</si>
  <si>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</si>
  <si>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</si>
  <si>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</si>
  <si>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</si>
  <si>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</si>
  <si>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</si>
  <si>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</si>
  <si>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</si>
  <si>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</si>
  <si>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</si>
  <si>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</si>
  <si>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</si>
  <si>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</si>
  <si>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</si>
  <si>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</si>
  <si>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</si>
  <si>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</si>
  <si>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</si>
  <si>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</si>
  <si>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</si>
  <si>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</si>
  <si>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</si>
  <si>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</si>
  <si>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</si>
  <si>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</si>
  <si>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</si>
  <si>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</si>
  <si>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</si>
  <si>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</si>
  <si>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</si>
  <si>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</si>
  <si>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</si>
  <si>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</si>
  <si>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</si>
  <si>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</si>
  <si>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</si>
  <si>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</si>
  <si>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</si>
  <si>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</si>
  <si>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</si>
  <si>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</si>
  <si>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</si>
  <si>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</si>
  <si>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</si>
  <si>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</si>
  <si>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</si>
  <si>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</si>
  <si>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</si>
  <si>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</si>
  <si>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</si>
  <si>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</si>
  <si>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</si>
  <si>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</si>
  <si>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</si>
  <si>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</si>
  <si>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</si>
  <si>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</si>
  <si>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</si>
  <si>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</si>
  <si>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</si>
  <si>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</si>
  <si>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</si>
  <si>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</si>
  <si>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</si>
  <si>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</si>
  <si>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</si>
  <si>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</si>
  <si>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</si>
  <si>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</si>
  <si>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</si>
  <si>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</si>
  <si>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</si>
  <si>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</si>
  <si>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</si>
  <si>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</si>
  <si>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</si>
  <si>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</si>
  <si>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</si>
  <si>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</si>
  <si>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</si>
  <si>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</si>
  <si>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</si>
  <si>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</si>
  <si>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</si>
  <si>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</si>
  <si>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</si>
  <si>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</si>
  <si>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</si>
  <si>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</si>
  <si>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</si>
  <si>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</si>
  <si>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</si>
  <si>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dnsmasq-2.79-13.el8.x86_64</t>
  </si>
  <si>
    <t xml:space="preserve">  qrencode-3.4.4-5.el8.x86_64</t>
  </si>
  <si>
    <t xml:space="preserve">  qrencode-libs-3.4.4-5.el8.x86_64</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</si>
  <si>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</si>
  <si>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</si>
  <si>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</si>
  <si>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</si>
  <si>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</si>
  <si>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</si>
  <si>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</si>
  <si>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</si>
  <si>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</si>
  <si>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</si>
  <si>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</si>
  <si>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</si>
  <si>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</si>
  <si>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</si>
  <si>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</si>
  <si>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</si>
  <si>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</si>
  <si>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</si>
  <si>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</si>
  <si>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</si>
  <si>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</si>
  <si>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</si>
  <si>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</si>
  <si>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</si>
  <si>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</si>
  <si>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</si>
  <si>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</si>
  <si>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</si>
  <si>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</si>
  <si>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</si>
  <si>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</si>
  <si>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</si>
  <si>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</si>
  <si>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</si>
  <si>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</si>
  <si>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</si>
  <si>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</si>
  <si>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</si>
  <si>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</si>
  <si>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</si>
  <si>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</si>
  <si>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</si>
  <si>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</si>
  <si>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</si>
  <si>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</si>
  <si>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</si>
  <si>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</si>
  <si>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</si>
  <si>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</si>
  <si>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</si>
  <si>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</si>
  <si>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</si>
  <si>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</si>
  <si>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</si>
  <si>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</si>
  <si>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</si>
  <si>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</si>
  <si>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</si>
  <si>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</si>
  <si>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</si>
  <si>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</si>
  <si>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</si>
  <si>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</si>
  <si>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</si>
  <si>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</si>
  <si>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</si>
  <si>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</si>
  <si>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</si>
  <si>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</si>
  <si>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</si>
  <si>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</si>
  <si>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</si>
  <si>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</si>
  <si>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</si>
  <si>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</si>
  <si>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</si>
  <si>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</si>
  <si>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</si>
  <si>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</si>
  <si>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</si>
  <si>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</si>
  <si>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</si>
  <si>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</si>
  <si>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</si>
  <si>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</si>
  <si>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</si>
  <si>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</si>
  <si>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</si>
  <si>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</si>
  <si>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</si>
  <si>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</si>
  <si>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</si>
  <si>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</si>
  <si>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</si>
  <si>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</si>
  <si>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</si>
  <si>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</si>
  <si>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</si>
  <si>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</si>
  <si>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</si>
  <si>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</si>
  <si>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</si>
  <si>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</si>
  <si>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</si>
  <si>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</si>
  <si>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</si>
  <si>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</si>
  <si>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</si>
  <si>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</si>
  <si>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</si>
  <si>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</si>
  <si>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</si>
  <si>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</si>
  <si>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</si>
  <si>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</si>
  <si>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</si>
  <si>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</si>
  <si>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</si>
  <si>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</si>
  <si>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</si>
  <si>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</si>
  <si>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</si>
  <si>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</si>
  <si>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</si>
  <si>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</si>
  <si>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</si>
  <si>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</si>
  <si>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</si>
  <si>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</si>
  <si>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</si>
  <si>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</si>
  <si>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</si>
  <si>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</si>
  <si>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</si>
  <si>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</si>
  <si>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</si>
  <si>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</si>
  <si>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</si>
  <si>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</si>
  <si>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</si>
  <si>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</si>
  <si>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</si>
  <si>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</si>
  <si>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</si>
  <si>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</si>
  <si>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</si>
  <si>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</si>
  <si>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</si>
  <si>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</si>
  <si>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</si>
  <si>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</si>
  <si>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</si>
  <si>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</si>
  <si>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</si>
  <si>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</si>
  <si>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</si>
  <si>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</si>
  <si>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</si>
  <si>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</si>
  <si>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</si>
  <si>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</si>
  <si>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</si>
  <si>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</si>
  <si>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</si>
  <si>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</si>
  <si>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</si>
  <si>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</si>
  <si>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</si>
  <si>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</si>
  <si>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</si>
  <si>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</si>
  <si>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</si>
  <si>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</si>
  <si>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</si>
  <si>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</si>
  <si>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</si>
  <si>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</si>
  <si>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</si>
  <si>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</si>
  <si>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</si>
  <si>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</si>
  <si>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</si>
  <si>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</si>
  <si>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</si>
  <si>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</si>
  <si>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</si>
  <si>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</si>
  <si>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</si>
  <si>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</si>
  <si>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</si>
  <si>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</si>
  <si>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</si>
  <si>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</si>
  <si>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</si>
  <si>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</si>
  <si>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</si>
  <si>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</si>
  <si>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</si>
  <si>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</si>
  <si>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</si>
  <si>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</si>
  <si>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</si>
  <si>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</si>
  <si>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</si>
  <si>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</si>
  <si>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</si>
  <si>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</si>
  <si>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</si>
  <si>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</si>
  <si>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</si>
  <si>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</si>
  <si>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</si>
  <si>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</si>
  <si>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</si>
  <si>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</si>
  <si>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</si>
  <si>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</si>
  <si>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</si>
  <si>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</si>
  <si>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</si>
  <si>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</si>
  <si>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</si>
  <si>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</si>
  <si>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</si>
  <si>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</si>
  <si>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</si>
  <si>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</si>
  <si>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</si>
  <si>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</si>
  <si>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</si>
  <si>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</si>
  <si>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</si>
  <si>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</si>
  <si>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</si>
  <si>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</si>
  <si>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</si>
  <si>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</si>
  <si>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</si>
  <si>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</si>
  <si>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</si>
  <si>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</si>
  <si>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</si>
  <si>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</si>
  <si>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</si>
  <si>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</si>
  <si>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</si>
  <si>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</si>
  <si>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</si>
  <si>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</si>
  <si>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</si>
  <si>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</si>
  <si>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</si>
  <si>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</si>
  <si>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</si>
  <si>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</si>
  <si>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</si>
  <si>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</si>
  <si>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</si>
  <si>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</si>
  <si>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</si>
  <si>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</si>
  <si>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</si>
  <si>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</si>
  <si>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</si>
  <si>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</si>
  <si>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</si>
  <si>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</si>
  <si>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</si>
  <si>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</si>
  <si>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</si>
  <si>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</si>
  <si>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</si>
  <si>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</si>
  <si>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</si>
  <si>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</si>
  <si>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</si>
  <si>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</si>
  <si>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</si>
  <si>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</si>
  <si>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</si>
  <si>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</si>
  <si>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</si>
  <si>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</si>
  <si>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</si>
  <si>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</si>
  <si>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</si>
  <si>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</si>
  <si>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</si>
  <si>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</si>
  <si>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</si>
  <si>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</si>
  <si>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</si>
  <si>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</si>
  <si>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</si>
  <si>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</si>
  <si>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</si>
  <si>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</si>
  <si>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</si>
  <si>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</si>
  <si>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</si>
  <si>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</si>
  <si>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</si>
  <si>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</si>
  <si>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</si>
  <si>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</si>
  <si>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</si>
  <si>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</si>
  <si>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</si>
  <si>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</si>
  <si>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</si>
  <si>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</si>
  <si>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</si>
  <si>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Created symlink /etc/systemd/system/multi-user.target.wants/psacct.service → /usr/lib/systemd/system/psacct.service.</t>
  </si>
  <si>
    <t>&gt; disabled ledmon.service</t>
    <phoneticPr fontId="1"/>
  </si>
  <si>
    <t>Created symlink /etc/systemd/system/multi-user.target.wants/ledmon.service → /usr/lib/systemd/system/ledmon.service.</t>
  </si>
  <si>
    <t>psacct設定</t>
    <rPh sb="6" eb="8">
      <t>セッテイ</t>
    </rPh>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</si>
  <si>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</si>
  <si>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</si>
  <si>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</si>
  <si>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</si>
  <si>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Created symlink /etc/systemd/system/multi-user.target.wants/httpd.service → /usr/lib/systemd/system/httpd.service.</t>
  </si>
  <si>
    <t>sudo sensors; sudo pwmconfig; cat /etc/fancontrol; sudo systemctl enable --now fancontrol.service # https://qiita.com/osorezugoing/items/3903e6127b9f4dbe840c</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</si>
  <si>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</si>
  <si>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</si>
  <si>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</si>
  <si>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</si>
  <si>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</si>
  <si>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</si>
  <si>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</si>
  <si>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</si>
  <si>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</si>
  <si>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</si>
  <si>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</si>
  <si>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</si>
  <si>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</si>
  <si>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</si>
  <si>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</si>
  <si>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</si>
  <si>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</si>
  <si>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</si>
  <si>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</si>
  <si>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</si>
  <si>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</si>
  <si>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</si>
  <si>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</si>
  <si>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</si>
  <si>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</si>
  <si>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</si>
  <si>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</si>
  <si>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</si>
  <si>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</si>
  <si>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</si>
  <si>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</si>
  <si>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</si>
  <si>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</si>
  <si>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</si>
  <si>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</si>
  <si>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</si>
  <si>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</si>
  <si>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</si>
  <si>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</si>
  <si>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</si>
  <si>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</si>
  <si>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</si>
  <si>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</si>
  <si>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</si>
  <si>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</si>
  <si>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</si>
  <si>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</si>
  <si>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</si>
  <si>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</si>
  <si>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</si>
  <si>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</si>
  <si>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</si>
  <si>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</si>
  <si>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</si>
  <si>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</si>
  <si>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</si>
  <si>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</si>
  <si>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</si>
  <si>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</si>
  <si>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</si>
  <si>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</si>
  <si>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</si>
  <si>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</si>
  <si>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</si>
  <si>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</si>
  <si>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</si>
  <si>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</si>
  <si>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</si>
  <si>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</si>
  <si>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</si>
  <si>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</si>
  <si>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</si>
  <si>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</si>
  <si>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</si>
  <si>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</si>
  <si>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</si>
  <si>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</si>
  <si>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</si>
  <si>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</si>
  <si>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</si>
  <si>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</si>
  <si>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</si>
  <si>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</si>
  <si>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</si>
  <si>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</si>
  <si>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</si>
  <si>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</si>
  <si>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</si>
  <si>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</si>
  <si>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</si>
  <si>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</si>
  <si>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</si>
  <si>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</si>
  <si>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</si>
  <si>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</si>
  <si>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</si>
  <si>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</si>
  <si>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</si>
  <si>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</si>
  <si>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</si>
  <si>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</si>
  <si>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</si>
  <si>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</si>
  <si>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</si>
  <si>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</si>
  <si>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</si>
  <si>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</si>
  <si>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</si>
  <si>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</si>
  <si>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</si>
  <si>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</si>
  <si>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</si>
  <si>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</si>
  <si>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</si>
  <si>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</si>
  <si>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</si>
  <si>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</si>
  <si>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</si>
  <si>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</si>
  <si>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</si>
  <si>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</si>
  <si>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</si>
  <si>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</si>
  <si>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</si>
  <si>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</si>
  <si>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</si>
  <si>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</si>
  <si>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</si>
  <si>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</si>
  <si>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</si>
  <si>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</si>
  <si>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</si>
  <si>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</si>
  <si>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</si>
  <si>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</si>
  <si>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</si>
  <si>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</si>
  <si>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</si>
  <si>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</si>
  <si>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</si>
  <si>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</si>
  <si>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</si>
  <si>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</si>
  <si>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</si>
  <si>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</si>
  <si>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</si>
  <si>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</si>
  <si>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</si>
  <si>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</si>
  <si>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</si>
  <si>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</si>
  <si>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</si>
  <si>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</si>
  <si>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</si>
  <si>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</si>
  <si>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</si>
  <si>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</si>
  <si>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</si>
  <si>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</si>
  <si>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</si>
  <si>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</si>
  <si>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</si>
  <si>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</si>
  <si>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</si>
  <si>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</si>
  <si>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</si>
  <si>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</si>
  <si>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</si>
  <si>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</si>
  <si>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</si>
  <si>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</si>
  <si>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</si>
  <si>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</si>
  <si>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</si>
  <si>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</si>
  <si>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</si>
  <si>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</si>
  <si>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</si>
  <si>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</si>
  <si>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</si>
  <si>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</si>
  <si>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</si>
  <si>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</si>
  <si>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</si>
  <si>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</si>
  <si>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</si>
  <si>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</si>
  <si>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</si>
  <si>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</si>
  <si>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</si>
  <si>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</si>
  <si>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</si>
  <si>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</si>
  <si>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</si>
  <si>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</si>
  <si>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</si>
  <si>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</si>
  <si>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</si>
  <si>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</si>
  <si>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</si>
  <si>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</si>
  <si>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</si>
  <si>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</si>
  <si>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</si>
  <si>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</si>
  <si>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</si>
  <si>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</si>
  <si>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</si>
  <si>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</si>
  <si>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</si>
  <si>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</si>
  <si>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</si>
  <si>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</si>
  <si>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</si>
  <si>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</si>
  <si>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</si>
  <si>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</si>
  <si>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</si>
  <si>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</si>
  <si>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</si>
  <si>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</si>
  <si>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</si>
  <si>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</si>
  <si>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</si>
  <si>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</si>
  <si>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</si>
  <si>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</si>
  <si>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</si>
  <si>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</si>
  <si>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</si>
  <si>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</si>
  <si>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</si>
  <si>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</si>
  <si>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</si>
  <si>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</si>
  <si>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</si>
  <si>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</si>
  <si>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</si>
  <si>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</si>
  <si>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</si>
  <si>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</si>
  <si>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</si>
  <si>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</si>
  <si>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</si>
  <si>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</si>
  <si>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</si>
  <si>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</si>
  <si>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</si>
  <si>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</si>
  <si>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</si>
  <si>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</si>
  <si>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</si>
  <si>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</si>
  <si>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</si>
  <si>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</si>
  <si>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</si>
  <si>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</si>
  <si>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</si>
  <si>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</si>
  <si>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</si>
  <si>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</si>
  <si>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</si>
  <si>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</si>
  <si>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</si>
  <si>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</si>
  <si>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</si>
  <si>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</si>
  <si>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</si>
  <si>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</si>
  <si>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</si>
  <si>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</si>
  <si>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</si>
  <si>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</si>
  <si>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</si>
  <si>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</si>
  <si>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</si>
  <si>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</si>
  <si>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</si>
  <si>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</si>
  <si>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</si>
  <si>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</si>
  <si>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</si>
  <si>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</si>
  <si>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</si>
  <si>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</si>
  <si>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</si>
  <si>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</si>
  <si>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</si>
  <si>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</si>
  <si>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</si>
  <si>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</si>
  <si>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</si>
  <si>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</si>
  <si>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</si>
  <si>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</si>
  <si>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</si>
  <si>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</si>
  <si>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</si>
  <si>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</si>
  <si>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</si>
  <si>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</si>
  <si>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</si>
  <si>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</si>
  <si>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</si>
  <si>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</si>
  <si>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</si>
  <si>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</si>
  <si>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</si>
  <si>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</si>
  <si>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</si>
  <si>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</si>
  <si>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</si>
  <si>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</si>
  <si>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</si>
  <si>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</si>
  <si>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</si>
  <si>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</si>
  <si>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</si>
  <si>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</si>
  <si>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</si>
  <si>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</si>
  <si>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</si>
  <si>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</si>
  <si>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</si>
  <si>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</si>
  <si>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</si>
  <si>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</si>
  <si>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</si>
  <si>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</si>
  <si>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</si>
  <si>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</si>
  <si>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</si>
  <si>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</si>
  <si>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</si>
  <si>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</si>
  <si>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</si>
  <si>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</si>
  <si>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</si>
  <si>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</si>
  <si>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</si>
  <si>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</si>
  <si>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</si>
  <si>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</si>
  <si>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</si>
  <si>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</si>
  <si>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</si>
  <si>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</si>
  <si>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</si>
  <si>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</si>
  <si>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</si>
  <si>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</si>
  <si>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</si>
  <si>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</si>
  <si>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</si>
  <si>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</si>
  <si>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</si>
  <si>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</si>
  <si>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</si>
  <si>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</si>
  <si>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</si>
  <si>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</si>
  <si>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</si>
  <si>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</si>
  <si>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</si>
  <si>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</si>
  <si>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</si>
  <si>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</si>
  <si>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</si>
  <si>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</si>
  <si>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</si>
  <si>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</si>
  <si>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</si>
  <si>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</si>
  <si>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</si>
  <si>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</si>
  <si>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</si>
  <si>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</si>
  <si>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</si>
  <si>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</si>
  <si>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</si>
  <si>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</si>
  <si>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</si>
  <si>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</si>
  <si>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</si>
  <si>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</si>
  <si>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</si>
  <si>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</si>
  <si>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</si>
  <si>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</si>
  <si>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</si>
  <si>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</si>
  <si>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</si>
  <si>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</si>
  <si>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</si>
  <si>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</si>
  <si>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</si>
  <si>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</si>
  <si>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</si>
  <si>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</si>
  <si>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</si>
  <si>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</si>
  <si>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</si>
  <si>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</si>
  <si>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</si>
  <si>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</si>
  <si>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</si>
  <si>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</si>
  <si>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</si>
  <si>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</si>
  <si>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</si>
  <si>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</si>
  <si>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</si>
  <si>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</si>
  <si>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</si>
  <si>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</si>
  <si>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</si>
  <si>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</si>
  <si>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</si>
  <si>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</si>
  <si>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</si>
  <si>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</si>
  <si>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</si>
  <si>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</si>
  <si>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</si>
  <si>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</si>
  <si>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</si>
  <si>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</si>
  <si>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</si>
  <si>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</si>
  <si>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</si>
  <si>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</si>
  <si>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</si>
  <si>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</si>
  <si>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</si>
  <si>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</si>
  <si>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</si>
  <si>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</si>
  <si>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</si>
  <si>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</si>
  <si>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</si>
  <si>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</si>
  <si>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</si>
  <si>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</si>
  <si>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</si>
  <si>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</si>
  <si>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</si>
  <si>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</si>
  <si>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</si>
  <si>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</si>
  <si>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</si>
  <si>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</si>
  <si>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</si>
  <si>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</si>
  <si>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</si>
  <si>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</si>
  <si>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</si>
  <si>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</si>
  <si>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</si>
  <si>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</si>
  <si>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</si>
  <si>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</si>
  <si>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</si>
  <si>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</si>
  <si>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</si>
  <si>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</si>
  <si>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</si>
  <si>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</si>
  <si>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</si>
  <si>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</si>
  <si>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</si>
  <si>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</si>
  <si>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</si>
  <si>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</si>
  <si>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</si>
  <si>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</si>
  <si>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</si>
  <si>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</si>
  <si>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</si>
  <si>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</si>
  <si>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</si>
  <si>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</si>
  <si>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</si>
  <si>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</si>
  <si>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</si>
  <si>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</si>
  <si>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</si>
  <si>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</si>
  <si>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</si>
  <si>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</si>
  <si>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</si>
  <si>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</si>
  <si>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</si>
  <si>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</si>
  <si>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</si>
  <si>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</si>
  <si>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</si>
  <si>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</si>
  <si>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</si>
  <si>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</si>
  <si>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</si>
  <si>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</si>
  <si>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</si>
  <si>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</si>
  <si>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</si>
  <si>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</si>
  <si>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</si>
  <si>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</si>
  <si>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</si>
  <si>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</si>
  <si>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</si>
  <si>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</si>
  <si>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</si>
  <si>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</si>
  <si>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</si>
  <si>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</si>
  <si>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</si>
  <si>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</si>
  <si>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</si>
  <si>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</si>
  <si>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</si>
  <si>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</si>
  <si>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</si>
  <si>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</si>
  <si>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</si>
  <si>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</si>
  <si>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</si>
  <si>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</si>
  <si>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</si>
  <si>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</si>
  <si>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</si>
  <si>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</si>
  <si>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</si>
  <si>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</si>
  <si>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</si>
  <si>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</si>
  <si>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</si>
  <si>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</si>
  <si>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</si>
  <si>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</si>
  <si>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</si>
  <si>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</si>
  <si>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</si>
  <si>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</si>
  <si>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</si>
  <si>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</si>
  <si>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</si>
  <si>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</si>
  <si>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</si>
  <si>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</si>
  <si>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</si>
  <si>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</si>
  <si>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</si>
  <si>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</si>
  <si>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</si>
  <si>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</si>
  <si>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</si>
  <si>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</si>
  <si>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</si>
  <si>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</si>
  <si>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logrotate</t>
  </si>
  <si>
    <t>3.14.0-4.el8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</si>
  <si>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</si>
  <si>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</si>
  <si>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</si>
  <si>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</si>
  <si>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</si>
  <si>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</si>
  <si>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</si>
  <si>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</si>
  <si>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</si>
  <si>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</si>
  <si>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</si>
  <si>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</si>
  <si>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</si>
  <si>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</si>
  <si>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</si>
  <si>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</si>
  <si>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</si>
  <si>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</si>
  <si>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</si>
  <si>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</si>
  <si>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</si>
  <si>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</si>
  <si>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</si>
  <si>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</si>
  <si>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</si>
  <si>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</si>
  <si>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</si>
  <si>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</si>
  <si>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</si>
  <si>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</si>
  <si>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</si>
  <si>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</si>
  <si>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</si>
  <si>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</si>
  <si>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</si>
  <si>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</si>
  <si>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</si>
  <si>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</si>
  <si>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</si>
  <si>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</si>
  <si>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</si>
  <si>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</si>
  <si>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</si>
  <si>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</si>
  <si>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</si>
  <si>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</si>
  <si>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</si>
  <si>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</si>
  <si>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</si>
  <si>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</si>
  <si>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</si>
  <si>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</si>
  <si>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</si>
  <si>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</si>
  <si>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</si>
  <si>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</si>
  <si>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</si>
  <si>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</si>
  <si>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</si>
  <si>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</si>
  <si>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</si>
  <si>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</si>
  <si>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</si>
  <si>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</si>
  <si>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</si>
  <si>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</si>
  <si>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</si>
  <si>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</si>
  <si>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</si>
  <si>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</si>
  <si>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</si>
  <si>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</si>
  <si>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</si>
  <si>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</si>
  <si>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</si>
  <si>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</si>
  <si>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</si>
  <si>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</si>
  <si>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</si>
  <si>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</si>
  <si>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</si>
  <si>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</si>
  <si>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</si>
  <si>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</si>
  <si>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</si>
  <si>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</si>
  <si>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</si>
  <si>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</si>
  <si>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</si>
  <si>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</si>
  <si>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</si>
  <si>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</si>
  <si>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</si>
  <si>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</si>
  <si>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</si>
  <si>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</si>
  <si>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</si>
  <si>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</si>
  <si>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</si>
  <si>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</si>
  <si>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</si>
  <si>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</si>
  <si>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</si>
  <si>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</si>
  <si>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</si>
  <si>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</si>
  <si>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</si>
  <si>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</si>
  <si>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</si>
  <si>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</si>
  <si>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</si>
  <si>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</si>
  <si>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</si>
  <si>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</si>
  <si>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</si>
  <si>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</si>
  <si>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</si>
  <si>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</si>
  <si>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</si>
  <si>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</si>
  <si>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</si>
  <si>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</si>
  <si>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</si>
  <si>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</si>
  <si>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</si>
  <si>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</si>
  <si>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</si>
  <si>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1.17-395.el8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</si>
  <si>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</si>
  <si>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</si>
  <si>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</si>
  <si>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</si>
  <si>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</si>
  <si>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</si>
  <si>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</si>
  <si>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</si>
  <si>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</si>
  <si>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</si>
  <si>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</si>
  <si>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</si>
  <si>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</si>
  <si>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</si>
  <si>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</si>
  <si>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</si>
  <si>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</si>
  <si>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</si>
  <si>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</si>
  <si>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perl-MIME-Base64</t>
  </si>
  <si>
    <t>3.15-396.el8</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</si>
  <si>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</si>
  <si>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</si>
  <si>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</si>
  <si>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</si>
  <si>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</si>
  <si>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</si>
  <si>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</si>
  <si>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</si>
  <si>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</si>
  <si>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</si>
  <si>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</si>
  <si>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</si>
  <si>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</si>
  <si>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</si>
  <si>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</si>
  <si>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</si>
  <si>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</si>
  <si>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</si>
  <si>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</si>
  <si>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</si>
  <si>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</si>
  <si>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</si>
  <si>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</si>
  <si>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</si>
  <si>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</si>
  <si>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</si>
  <si>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</si>
  <si>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</si>
  <si>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</si>
  <si>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perl-Unicode-Normalize</t>
  </si>
  <si>
    <t>1.25-396.el8</t>
  </si>
  <si>
    <t>perl-constant</t>
  </si>
  <si>
    <t>1.33-396.el8</t>
  </si>
  <si>
    <t>perl-interpreter</t>
  </si>
  <si>
    <t>5.26.3-416.el8</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</si>
  <si>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</si>
  <si>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</si>
  <si>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</si>
  <si>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</si>
  <si>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</si>
  <si>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</si>
  <si>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</si>
  <si>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</si>
  <si>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</si>
  <si>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</si>
  <si>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</si>
  <si>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</si>
  <si>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</si>
  <si>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</si>
  <si>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</si>
  <si>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</si>
  <si>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</si>
  <si>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</si>
  <si>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</si>
  <si>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</si>
  <si>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</si>
  <si>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</si>
  <si>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</si>
  <si>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</si>
  <si>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</si>
  <si>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</si>
  <si>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</si>
  <si>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</si>
  <si>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</si>
  <si>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</si>
  <si>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</si>
  <si>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</si>
  <si>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</si>
  <si>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</si>
  <si>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</si>
  <si>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</si>
  <si>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</si>
  <si>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</si>
  <si>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</si>
  <si>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</si>
  <si>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</si>
  <si>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</si>
  <si>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</si>
  <si>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</si>
  <si>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</si>
  <si>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</si>
  <si>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</si>
  <si>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</si>
  <si>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</si>
  <si>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</si>
  <si>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</si>
  <si>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</si>
  <si>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</si>
  <si>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</si>
  <si>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</si>
  <si>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</si>
  <si>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</si>
  <si>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</si>
  <si>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</si>
  <si>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</si>
  <si>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</si>
  <si>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</si>
  <si>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</si>
  <si>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</si>
  <si>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</si>
  <si>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</si>
  <si>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</si>
  <si>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</si>
  <si>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</si>
  <si>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</si>
  <si>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</si>
  <si>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</si>
  <si>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</si>
  <si>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</si>
  <si>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</si>
  <si>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</si>
  <si>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</si>
  <si>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</si>
  <si>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</si>
  <si>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</si>
  <si>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</si>
  <si>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</si>
  <si>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</si>
  <si>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</si>
  <si>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</si>
  <si>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</si>
  <si>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</si>
  <si>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</si>
  <si>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</si>
  <si>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</si>
  <si>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</si>
  <si>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</si>
  <si>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</si>
  <si>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</si>
  <si>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</si>
  <si>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</si>
  <si>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</si>
  <si>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</si>
  <si>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</si>
  <si>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</si>
  <si>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</si>
  <si>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</si>
  <si>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</si>
  <si>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</si>
  <si>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</si>
  <si>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</si>
  <si>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</si>
  <si>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</si>
  <si>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</si>
  <si>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</si>
  <si>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</si>
  <si>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</si>
  <si>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</si>
  <si>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</si>
  <si>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</si>
  <si>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</si>
  <si>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</si>
  <si>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</si>
  <si>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ruby-libs</t>
  </si>
  <si>
    <t>rubygem-openssl</t>
  </si>
  <si>
    <t>2.1.2-106.module+el8.3.0+7756+e45777e9</t>
  </si>
  <si>
    <t>rubygem-psych</t>
  </si>
  <si>
    <t>3.0.2-106.module+el8.3.0+7756+e45777e9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</si>
  <si>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</si>
  <si>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</si>
  <si>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</si>
  <si>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</si>
  <si>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</si>
  <si>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</si>
  <si>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</si>
  <si>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</si>
  <si>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</si>
  <si>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</si>
  <si>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</si>
  <si>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</si>
  <si>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</si>
  <si>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</si>
  <si>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</si>
  <si>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</si>
  <si>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</si>
  <si>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</si>
  <si>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</si>
  <si>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</si>
  <si>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</si>
  <si>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</si>
  <si>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</si>
  <si>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</si>
  <si>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</si>
  <si>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</si>
  <si>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</si>
  <si>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</si>
  <si>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</si>
  <si>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</si>
  <si>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</si>
  <si>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</si>
  <si>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</si>
  <si>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</si>
  <si>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</si>
  <si>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</si>
  <si>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</si>
  <si>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</si>
  <si>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</si>
  <si>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</si>
  <si>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</si>
  <si>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</si>
  <si>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</si>
  <si>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</si>
  <si>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</si>
  <si>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</si>
  <si>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</si>
  <si>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</si>
  <si>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</si>
  <si>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</si>
  <si>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</si>
  <si>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</si>
  <si>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</si>
  <si>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</si>
  <si>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</si>
  <si>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</si>
  <si>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</si>
  <si>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</si>
  <si>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</si>
  <si>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</si>
  <si>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</si>
  <si>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</si>
  <si>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</si>
  <si>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</si>
  <si>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</si>
  <si>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</si>
  <si>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</si>
  <si>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</si>
  <si>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</si>
  <si>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</si>
  <si>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</si>
  <si>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</si>
  <si>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</si>
  <si>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</si>
  <si>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</si>
  <si>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</si>
  <si>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</si>
  <si>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</si>
  <si>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</si>
  <si>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</si>
  <si>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</si>
  <si>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</si>
  <si>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</si>
  <si>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</si>
  <si>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</si>
  <si>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</si>
  <si>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</si>
  <si>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</si>
  <si>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</si>
  <si>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</si>
  <si>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</si>
  <si>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</si>
  <si>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</si>
  <si>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</si>
  <si>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</si>
  <si>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</si>
  <si>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</si>
  <si>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</si>
  <si>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</si>
  <si>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</si>
  <si>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</si>
  <si>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</si>
  <si>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</si>
  <si>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</si>
  <si>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</si>
  <si>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</si>
  <si>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</si>
  <si>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</si>
  <si>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</si>
  <si>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</si>
  <si>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</si>
  <si>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</si>
  <si>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</si>
  <si>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</si>
  <si>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</si>
  <si>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</si>
  <si>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</si>
  <si>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</si>
  <si>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</si>
  <si>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</si>
  <si>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</si>
  <si>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</si>
  <si>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mkdir -p /mnt/sysimage/backup/self/offlinebackup/</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</si>
  <si>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</si>
  <si>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</si>
  <si>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</si>
  <si>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</si>
  <si>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</si>
  <si>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</si>
  <si>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</si>
  <si>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</si>
  <si>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</si>
  <si>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</si>
  <si>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</si>
  <si>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</si>
  <si>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</si>
  <si>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</si>
  <si>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</si>
  <si>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</si>
  <si>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</si>
  <si>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</si>
  <si>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</si>
  <si>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</si>
  <si>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</si>
  <si>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</si>
  <si>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gpgcheck=0</t>
    <phoneticPr fontId="1"/>
  </si>
  <si>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</si>
  <si>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</si>
  <si>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</si>
  <si>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</si>
  <si>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</si>
  <si>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</si>
  <si>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</si>
  <si>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</si>
  <si>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</si>
  <si>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</si>
  <si>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</si>
  <si>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</si>
  <si>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</si>
  <si>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</si>
  <si>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</si>
  <si>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</si>
  <si>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</si>
  <si>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</si>
  <si>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</si>
  <si>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</si>
  <si>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</si>
  <si>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</si>
  <si>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</si>
  <si>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</si>
  <si>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</si>
  <si>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</si>
  <si>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</si>
  <si>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</si>
  <si>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</si>
  <si>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</si>
  <si>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</si>
  <si>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</si>
  <si>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</si>
  <si>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</si>
  <si>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</si>
  <si>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</si>
  <si>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</si>
  <si>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</si>
  <si>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</si>
  <si>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</si>
  <si>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</si>
  <si>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</si>
  <si>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</si>
  <si>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</si>
  <si>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</si>
  <si>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</si>
  <si>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</si>
  <si>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</si>
  <si>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</si>
  <si>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</si>
  <si>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</si>
  <si>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</si>
  <si>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</si>
  <si>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</si>
  <si>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</si>
  <si>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</si>
  <si>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</si>
  <si>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</si>
  <si>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</si>
  <si>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</si>
  <si>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</si>
  <si>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</si>
  <si>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</si>
  <si>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</si>
  <si>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</si>
  <si>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 xml:space="preserve">Bond0 IP Address: </t>
    <phoneticPr fontId="1"/>
  </si>
  <si>
    <t xml:space="preserve">Bond1 IP Address: </t>
    <phoneticPr fontId="1"/>
  </si>
  <si>
    <t xml:space="preserve">BMC IP Address: </t>
    <phoneticPr fontId="1"/>
  </si>
  <si>
    <t xml:space="preserve">Direct IP Address: </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</si>
  <si>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</si>
  <si>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</si>
  <si>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</si>
  <si>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</si>
  <si>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</si>
  <si>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 xml:space="preserve">Default Gateway Device: </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</si>
  <si>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</si>
  <si>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</si>
  <si>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</si>
  <si>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</si>
  <si>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</si>
  <si>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</si>
  <si>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</si>
  <si>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</si>
  <si>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</si>
  <si>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</si>
  <si>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</si>
  <si>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</si>
  <si>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</si>
  <si>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</si>
  <si>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</si>
  <si>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</si>
  <si>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空欄OK (監視元ソースIPアドレス)</t>
    <rPh sb="2" eb="4">
      <t>クウラン</t>
    </rPh>
    <rPh sb="8" eb="10">
      <t>カンシ</t>
    </rPh>
    <rPh sb="10" eb="11">
      <t>モト</t>
    </rPh>
    <phoneticPr fontId="1"/>
  </si>
  <si>
    <t xml:space="preserve">DB VIP Address: </t>
    <phoneticPr fontId="1"/>
  </si>
  <si>
    <t xml:space="preserve">SV VIP Address: </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</si>
  <si>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</si>
  <si>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</si>
  <si>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</si>
  <si>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</si>
  <si>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</si>
  <si>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cat &lt;&lt; EOF | tee /etc/sysconfig/network-scripts/ifcfg-bond0</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</si>
  <si>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</si>
  <si>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</si>
  <si>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</si>
  <si>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</si>
  <si>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</si>
  <si>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</si>
  <si>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</si>
  <si>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</si>
  <si>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</si>
  <si>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</si>
  <si>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</si>
  <si>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</si>
  <si>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</si>
  <si>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</si>
  <si>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</si>
  <si>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</si>
  <si>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</si>
  <si>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</si>
  <si>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</si>
  <si>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</si>
  <si>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</si>
  <si>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</si>
  <si>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</si>
  <si>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</si>
  <si>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</si>
  <si>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</si>
  <si>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</si>
  <si>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</si>
  <si>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</si>
  <si>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</si>
  <si>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</si>
  <si>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</si>
  <si>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</si>
  <si>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</si>
  <si>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</si>
  <si>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</si>
  <si>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</si>
  <si>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</si>
  <si>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</si>
  <si>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</si>
  <si>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</si>
  <si>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</si>
  <si>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</si>
  <si>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</si>
  <si>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</si>
  <si>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</si>
  <si>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</si>
  <si>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</si>
  <si>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</si>
  <si>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</si>
  <si>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</si>
  <si>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</si>
  <si>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</si>
  <si>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</si>
  <si>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</si>
  <si>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</si>
  <si>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</si>
  <si>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</si>
  <si>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</si>
  <si>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</si>
  <si>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</si>
  <si>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</si>
  <si>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</si>
  <si>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</si>
  <si>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</si>
  <si>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</si>
  <si>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</si>
  <si>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</si>
  <si>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</si>
  <si>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</si>
  <si>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</si>
  <si>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</si>
  <si>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</si>
  <si>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</si>
  <si>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</si>
  <si>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</si>
  <si>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</si>
  <si>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</si>
  <si>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</si>
  <si>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</si>
  <si>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</si>
  <si>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</si>
  <si>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</si>
  <si>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</si>
  <si>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</si>
  <si>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</si>
  <si>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</si>
  <si>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</si>
  <si>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</si>
  <si>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</si>
  <si>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</si>
  <si>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</si>
  <si>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</si>
  <si>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</si>
  <si>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</si>
  <si>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</si>
  <si>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</si>
  <si>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</si>
  <si>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</si>
  <si>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</si>
  <si>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</si>
  <si>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</si>
  <si>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</si>
  <si>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</si>
  <si>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</si>
  <si>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</si>
  <si>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</si>
  <si>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 xml:space="preserve">firewall: </t>
    <phoneticPr fontId="1"/>
  </si>
  <si>
    <t>on</t>
    <phoneticPr fontId="1"/>
  </si>
  <si>
    <t>※ 「on」または「off」を想定</t>
    <rPh sb="15" eb="17">
      <t>ソウテイ</t>
    </rPh>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</si>
  <si>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</si>
  <si>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</si>
  <si>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</si>
  <si>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</si>
  <si>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</si>
  <si>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</si>
  <si>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</si>
  <si>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</si>
  <si>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</si>
  <si>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</si>
  <si>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</si>
  <si>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</si>
  <si>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</si>
  <si>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</si>
  <si>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</si>
  <si>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</si>
  <si>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</si>
  <si>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</si>
  <si>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</si>
  <si>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</si>
  <si>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</si>
  <si>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</si>
  <si>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</si>
  <si>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</si>
  <si>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</si>
  <si>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</si>
  <si>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 xml:space="preserve"> stress \</t>
    <phoneticPr fontId="1"/>
  </si>
  <si>
    <t xml:space="preserve"> stress-ng \</t>
    <phoneticPr fontId="1"/>
  </si>
  <si>
    <t xml:space="preserve"> screen \</t>
    <phoneticPr fontId="1"/>
  </si>
  <si>
    <t>sudo dnf -y install \</t>
    <phoneticPr fontId="1"/>
  </si>
  <si>
    <t xml:space="preserve"> screen                         x86_64 4.6.2-10.el8                              o8-local           582 k</t>
  </si>
  <si>
    <t xml:space="preserve"> stress                         x86_64 1.0.4-24.el8                              o8-local            40 k</t>
  </si>
  <si>
    <t xml:space="preserve"> stress-ng                      x86_64 0.12.04-1.el8                             o8-local           1.7 M</t>
  </si>
  <si>
    <t xml:space="preserve"> yamllint                       noarch 1.26.0-1.el8                              o8-local            82 k</t>
  </si>
  <si>
    <t xml:space="preserve"> Judy                           x86_64 1.0.5-18.module+el8.1.0+5402+691bd77e     o8-media-AppStream 131 k</t>
  </si>
  <si>
    <t xml:space="preserve"> libatomic                      x86_64 8.3.1-5.1.0.1.el8                         o8-media-BaseOS     29 k</t>
  </si>
  <si>
    <t xml:space="preserve"> libbsd                         x86_64 0.9.1-4.el8                               o8-local           107 k</t>
  </si>
  <si>
    <t xml:space="preserve"> python3-pathspec               noarch 0.6.0-1.el8                               o8-local            48 k</t>
  </si>
  <si>
    <t xml:space="preserve"> mariadb                               10.3</t>
  </si>
  <si>
    <t xml:space="preserve">  Judy-1.0.5-18.module+el8.1.0+5402+691bd77e.x86_64</t>
  </si>
  <si>
    <t xml:space="preserve">  libatomic-8.3.1-5.1.0.1.el8.x86_64</t>
  </si>
  <si>
    <t xml:space="preserve">  libbsd-0.9.1-4.el8.x86_64</t>
  </si>
  <si>
    <t xml:space="preserve">  python3-pathspec-0.6.0-1.el8.noarch</t>
  </si>
  <si>
    <t xml:space="preserve">  screen-4.6.2-10.el8.x86_64</t>
  </si>
  <si>
    <t xml:space="preserve">  stress-1.0.4-24.el8.x86_64</t>
  </si>
  <si>
    <t xml:space="preserve">  stress-ng-0.12.04-1.el8.x86_64</t>
  </si>
  <si>
    <t xml:space="preserve">  yamllint-1.26.0-1.el8.noarch</t>
  </si>
  <si>
    <t>sip=$i_USER_SSH_FROM_IP</t>
    <phoneticPr fontId="1"/>
  </si>
  <si>
    <t>diff /etc{~,}/pam.d/sshd</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</si>
  <si>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</si>
  <si>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</si>
  <si>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</si>
  <si>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</si>
  <si>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</si>
  <si>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</si>
  <si>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</si>
  <si>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</si>
  <si>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</si>
  <si>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</si>
  <si>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grep -q ' ip=[^ ]*"$' /etc/default/grub &amp;&amp; grub2-mkconfig -o /boot/grub2/grub.cfg</t>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</si>
  <si>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</si>
  <si>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</si>
  <si>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</si>
  <si>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</si>
  <si>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</si>
  <si>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</si>
  <si>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</si>
  <si>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</si>
  <si>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</si>
  <si>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</si>
  <si>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</si>
  <si>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</si>
  <si>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</si>
  <si>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</si>
  <si>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</si>
  <si>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</si>
  <si>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</si>
  <si>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</si>
  <si>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</si>
  <si>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</si>
  <si>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</si>
  <si>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</si>
  <si>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</si>
  <si>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</si>
  <si>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</si>
  <si>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</si>
  <si>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</si>
  <si>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</si>
  <si>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</si>
  <si>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</si>
  <si>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</si>
  <si>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</si>
  <si>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</si>
  <si>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</si>
  <si>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</si>
  <si>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</si>
  <si>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</si>
  <si>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</si>
  <si>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</si>
  <si>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</si>
  <si>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</si>
  <si>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</si>
  <si>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</si>
  <si>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</si>
  <si>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</si>
  <si>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</si>
  <si>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</si>
  <si>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</si>
  <si>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</si>
  <si>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</si>
  <si>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</si>
  <si>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</si>
  <si>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</si>
  <si>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</si>
  <si>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</si>
  <si>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</si>
  <si>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</si>
  <si>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</si>
  <si>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</si>
  <si>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</si>
  <si>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</si>
  <si>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</si>
  <si>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</si>
  <si>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</si>
  <si>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</si>
  <si>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</si>
  <si>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</si>
  <si>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</si>
  <si>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</si>
  <si>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</si>
  <si>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</si>
  <si>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</si>
  <si>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</si>
  <si>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</si>
  <si>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</si>
  <si>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Created symlink /etc/systemd/system/dnf-makecache.timer → /dev/null.</t>
  </si>
  <si>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</si>
  <si>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</si>
  <si>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</si>
  <si>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</si>
  <si>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</si>
  <si>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</si>
  <si>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</si>
  <si>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</si>
  <si>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</si>
  <si>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</si>
  <si>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</si>
  <si>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</si>
  <si>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</si>
  <si>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</si>
  <si>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 swapデバイスのID変更</t>
    <rPh sb="13" eb="15">
      <t>ヘンコウ</t>
    </rPh>
    <phoneticPr fontId="1"/>
  </si>
  <si>
    <t># rootデバイスのID変更</t>
    <rPh sb="13" eb="15">
      <t>ヘンコウ</t>
    </rPh>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</si>
  <si>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</si>
  <si>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</si>
  <si>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</si>
  <si>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</si>
  <si>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</si>
  <si>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</si>
  <si>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</si>
  <si>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</si>
  <si>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</si>
  <si>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</si>
  <si>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</si>
  <si>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</si>
  <si>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</si>
  <si>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</si>
  <si>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</si>
  <si>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</si>
  <si>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</si>
  <si>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</si>
  <si>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</si>
  <si>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</si>
  <si>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</si>
  <si>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</si>
  <si>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</si>
  <si>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mv .pp /mnt/sysroot/root/ || $Error :</t>
  </si>
  <si>
    <t>chmod 400 /mnt/sysroot/root/.pp || $Error :</t>
  </si>
  <si>
    <t>swapoff /dev/vg0/swap || $Error :</t>
  </si>
  <si>
    <t>mkswap -L swap -U 00000000-0001-0002-0002-000000000000 /dev/vg0/swap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</si>
  <si>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</si>
  <si>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</si>
  <si>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</si>
  <si>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</si>
  <si>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</si>
  <si>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</si>
  <si>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chown :admin /usr/local/bin/onlinebackup || $Error :</t>
  </si>
  <si>
    <t>sudo /usr/local/bin/onlinebackup || $Error :</t>
  </si>
  <si>
    <t>cat &lt;&lt; 'EOF' | sudo tee -a /etc/crontab || $Error :</t>
  </si>
  <si>
    <t>sudo mkdir /backup/iso/ || $Error :</t>
    <phoneticPr fontId="1"/>
  </si>
  <si>
    <t>sudo mkdir /backup/mntiso/ || $Error :</t>
    <phoneticPr fontId="1"/>
  </si>
  <si>
    <t>sudo mount /backup/mntiso/ || $Error :</t>
    <phoneticPr fontId="1"/>
  </si>
  <si>
    <t>cat &lt;&lt; 'EOF' | sudo tee /etc/yum.repos.d/media.repo || $Error :</t>
    <phoneticPr fontId="1"/>
  </si>
  <si>
    <t>sudo sed -i -e 's/^DEFAULTKERNEL=.*$/DEFAULTKERNEL=kernel-core/' /etc/sysconfig/kernel || $Error :</t>
    <phoneticPr fontId="1"/>
  </si>
  <si>
    <t>sudo grubby --set-default=$KVER || $Error :</t>
    <phoneticPr fontId="1"/>
  </si>
  <si>
    <t>sudo dnf remove -y kernel-uek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</si>
  <si>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</si>
  <si>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</si>
  <si>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</si>
  <si>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</si>
  <si>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</si>
  <si>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</si>
  <si>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</si>
  <si>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</si>
  <si>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</si>
  <si>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</si>
  <si>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</si>
  <si>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</si>
  <si>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</si>
  <si>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</si>
  <si>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</si>
  <si>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</si>
  <si>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</si>
  <si>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</si>
  <si>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</si>
  <si>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</si>
  <si>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</si>
  <si>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</si>
  <si>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</si>
  <si>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</si>
  <si>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</si>
  <si>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</si>
  <si>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</si>
  <si>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</si>
  <si>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</si>
  <si>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</si>
  <si>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</si>
  <si>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</si>
  <si>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</si>
  <si>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</si>
  <si>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</si>
  <si>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</si>
  <si>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</si>
  <si>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</si>
  <si>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</si>
  <si>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</si>
  <si>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</si>
  <si>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</si>
  <si>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</si>
  <si>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</si>
  <si>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</si>
  <si>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</si>
  <si>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</si>
  <si>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</si>
  <si>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</si>
  <si>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</si>
  <si>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</si>
  <si>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</si>
  <si>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</si>
  <si>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</si>
  <si>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</si>
  <si>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</si>
  <si>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</si>
  <si>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</si>
  <si>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</si>
  <si>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</si>
  <si>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</si>
  <si>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</si>
  <si>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#/etc backup</t>
    <phoneticPr fontId="1"/>
  </si>
  <si>
    <t>sudo mv /etc{~,~~} || $Error :</t>
    <phoneticPr fontId="1"/>
  </si>
  <si>
    <t>sudo cp -a /etc{,~} || $Error :</t>
    <phoneticPr fontId="1"/>
  </si>
  <si>
    <t>sudo rsync -a /etc~~/ /etc~/ || $Error :</t>
    <phoneticPr fontId="1"/>
  </si>
  <si>
    <t>sudo rm -rf /etc~~ || $Error :</t>
    <phoneticPr fontId="1"/>
  </si>
  <si>
    <t>cat &lt;&lt; 'EOF_' | sudo tee /root/set_network || $Error :</t>
    <phoneticPr fontId="1"/>
  </si>
  <si>
    <t>sudo chmod 755 /root/set_network || $Error :</t>
    <phoneticPr fontId="1"/>
  </si>
  <si>
    <t>sudo /root/set_network || $Error :</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</si>
  <si>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</si>
  <si>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</si>
  <si>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</si>
  <si>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</si>
  <si>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</si>
  <si>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</si>
  <si>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</si>
  <si>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</si>
  <si>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</si>
  <si>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</si>
  <si>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</si>
  <si>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</si>
  <si>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</si>
  <si>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</si>
  <si>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</si>
  <si>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</si>
  <si>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</si>
  <si>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</si>
  <si>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</si>
  <si>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</si>
  <si>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</si>
  <si>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</si>
  <si>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</si>
  <si>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</si>
  <si>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</si>
  <si>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</si>
  <si>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</si>
  <si>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</si>
  <si>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</si>
  <si>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</si>
  <si>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</si>
  <si>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</si>
  <si>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</si>
  <si>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</si>
  <si>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</si>
  <si>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</si>
  <si>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</si>
  <si>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</si>
  <si>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</si>
  <si>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</si>
  <si>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</si>
  <si>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</si>
  <si>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</si>
  <si>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</si>
  <si>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</si>
  <si>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</si>
  <si>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</si>
  <si>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</si>
  <si>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</si>
  <si>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</si>
  <si>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</si>
  <si>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</si>
  <si>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</si>
  <si>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</si>
  <si>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grub2-mkconfig -o /boot/grub2/grub.cfg || $Error :</t>
    <phoneticPr fontId="1"/>
  </si>
  <si>
    <t>sudo dracut -f -v --regenerate-all 2&gt; /dev/null || $Error :</t>
    <phoneticPr fontId="1"/>
  </si>
  <si>
    <t>Oracle Linux BaseOS                                                       3.0 MB/s | 3.1 kB     00:00</t>
  </si>
  <si>
    <t>sudo dracut -vf --regenerate-all 2&gt; /dev/null || $Error :</t>
    <phoneticPr fontId="1"/>
  </si>
  <si>
    <t>baseurl=file:///backup/ansible/common/yum/</t>
    <phoneticPr fontId="1"/>
  </si>
  <si>
    <t>Temporary output repo path: /backup/ansible/common/yum/.repodata/</t>
  </si>
  <si>
    <t xml:space="preserve"> python3-passlib                noarch 1.7.2-1.el8                               o8-local           760 k</t>
  </si>
  <si>
    <t xml:space="preserve"> perl                                  5.26</t>
  </si>
  <si>
    <t xml:space="preserve"> perl-IO-Socket-SSL                    2.066</t>
  </si>
  <si>
    <t xml:space="preserve"> perl-libwww-perl                      6.34</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</si>
  <si>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</si>
  <si>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</si>
  <si>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</si>
  <si>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</si>
  <si>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</si>
  <si>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</si>
  <si>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</si>
  <si>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</si>
  <si>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</si>
  <si>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</si>
  <si>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</si>
  <si>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</si>
  <si>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</si>
  <si>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</si>
  <si>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</si>
  <si>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</si>
  <si>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</si>
  <si>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</si>
  <si>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</si>
  <si>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</si>
  <si>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</si>
  <si>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</si>
  <si>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</si>
  <si>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</si>
  <si>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</si>
  <si>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</si>
  <si>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</si>
  <si>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</si>
  <si>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</si>
  <si>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</si>
  <si>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</si>
  <si>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</si>
  <si>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</si>
  <si>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</si>
  <si>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</si>
  <si>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</si>
  <si>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</si>
  <si>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</si>
  <si>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</si>
  <si>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</si>
  <si>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</si>
  <si>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sudo systemctl daemon-reload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</si>
  <si>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</si>
  <si>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</si>
  <si>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</si>
  <si>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sudo chown -R apache:apl /apl/apache-tomcat-$tomcatver || $Error :</t>
    <phoneticPr fontId="1"/>
  </si>
  <si>
    <t>sudo ln -sf apache-tomcat-$tomcatver /apl/tomcat || $Error :</t>
    <phoneticPr fontId="1"/>
  </si>
  <si>
    <t>sudo chmod 2770 /apl/apache-tomcat-$tomcatver || $Error :</t>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</si>
  <si>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</si>
  <si>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</si>
  <si>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</si>
  <si>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</si>
  <si>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</si>
  <si>
    <t>devA</t>
    <phoneticPr fontId="1"/>
  </si>
  <si>
    <t>cnt=$(ls -d /backup/self/onlinebackup/devA_* | wc -l)</t>
    <phoneticPr fontId="1"/>
  </si>
  <si>
    <t>[ $cnt -gt 100 ] &amp;&amp; for i in $(ls -d /backup/self/onlinebackup/devA_ | head -n $((cnt - 100)) ); do sudo rm -rf $i; done</t>
    <phoneticPr fontId="1"/>
  </si>
  <si>
    <t>BK=/backup/peer/offlinebackup/devA_os.tgz_20210309_121312~</t>
    <phoneticPr fontId="1"/>
  </si>
  <si>
    <t>tar xzvf backup/self/offlinebackup/devA_os.tgz</t>
    <phoneticPr fontId="1"/>
  </si>
  <si>
    <t># コピーしたインストーラを参照できるようにする。</t>
    <phoneticPr fontId="1"/>
  </si>
  <si>
    <t>i</t>
    <phoneticPr fontId="1"/>
  </si>
  <si>
    <t xml:space="preserve">  --noautoremove || $Error :</t>
  </si>
  <si>
    <t>rpm -qa | LANG=C sort | sed -e 's/^/sudo dnf --noautoremove remove /' | sed -e 's/$/ ;\\/'</t>
    <phoneticPr fontId="1"/>
  </si>
  <si>
    <t>sudo dnf remove -y \</t>
  </si>
  <si>
    <t xml:space="preserve">  libndp \</t>
  </si>
  <si>
    <t xml:space="preserve">  libsss_\* \</t>
  </si>
  <si>
    <t xml:space="preserve">  libsysfs \</t>
  </si>
  <si>
    <t xml:space="preserve">  xkeyboard-config \</t>
  </si>
  <si>
    <t xml:space="preserve">  NetworkManager-libnm \</t>
  </si>
  <si>
    <t xml:space="preserve">  authselect-libs \</t>
  </si>
  <si>
    <t xml:space="preserve">  sssd-nfs-idmap \</t>
  </si>
  <si>
    <t>Removing dependent packages:</t>
  </si>
  <si>
    <t># 依存関係が弱いパッケージを追加・削除しない設定に変更（キャッシュ保持に変更も）</t>
    <rPh sb="2" eb="4">
      <t>イゾン</t>
    </rPh>
    <rPh sb="4" eb="6">
      <t>カンケイ</t>
    </rPh>
    <rPh sb="7" eb="8">
      <t>ヨワ</t>
    </rPh>
    <rPh sb="15" eb="17">
      <t>ツイカ</t>
    </rPh>
    <rPh sb="18" eb="20">
      <t>サクジョ</t>
    </rPh>
    <rPh sb="23" eb="25">
      <t>セッテイ</t>
    </rPh>
    <rPh sb="26" eb="28">
      <t>ヘンコウ</t>
    </rPh>
    <rPh sb="34" eb="36">
      <t>ホジ</t>
    </rPh>
    <rPh sb="37" eb="39">
      <t>ヘンコウ</t>
    </rPh>
    <phoneticPr fontId="1"/>
  </si>
  <si>
    <t>diff /etc{~,}/dnf/dnf.conf</t>
  </si>
  <si>
    <t>4c4,6</t>
  </si>
  <si>
    <t>&lt; clean_requirements_on_remove=True</t>
  </si>
  <si>
    <t>&gt; clean_requirements_on_remove=False</t>
  </si>
  <si>
    <t>&gt; install_weak_deps=False</t>
  </si>
  <si>
    <t>&gt; keepcache=True</t>
  </si>
  <si>
    <t xml:space="preserve">  zip \</t>
  </si>
  <si>
    <t>Last metadata expiration check: 0:10:50 ago on Sat 17 Apr 2021 11:45:39 PM EDT.</t>
  </si>
  <si>
    <t>sudo alternatives --set ifup /etc/sysconfig/network-scripts/ifup || $Error :</t>
  </si>
  <si>
    <t>sudo sed -i -e 's/^Group apache/Group apl/' /etc/httpd/conf/httpd.conf || $Error :</t>
    <phoneticPr fontId="1"/>
  </si>
  <si>
    <t>sudo chown -R apache:apl /var/www/ || $Error :</t>
    <phoneticPr fontId="1"/>
  </si>
  <si>
    <t>sudo chown -R apache:apl /etc/httpd/ || $Error :</t>
    <phoneticPr fontId="1"/>
  </si>
  <si>
    <t>sudo chmod -R g+w /etc/httpd/ || $Error :</t>
  </si>
  <si>
    <t>※ インストール時の設定とのdiffを取りたいので、新しいものを古いもので上書き</t>
    <rPh sb="8" eb="9">
      <t>ジ</t>
    </rPh>
    <rPh sb="10" eb="12">
      <t>セッテイ</t>
    </rPh>
    <rPh sb="19" eb="20">
      <t>ト</t>
    </rPh>
    <rPh sb="26" eb="27">
      <t>アタラ</t>
    </rPh>
    <rPh sb="32" eb="33">
      <t>フル</t>
    </rPh>
    <rPh sb="37" eb="39">
      <t>ウワガ</t>
    </rPh>
    <phoneticPr fontId="1"/>
  </si>
  <si>
    <t>rm -f /etc/sysconfig/network-scripts/route-bond{0,1}</t>
    <phoneticPr fontId="1"/>
  </si>
  <si>
    <t>NETWORKING=Yes</t>
  </si>
  <si>
    <t>GATEWAY=$i_DGW</t>
  </si>
  <si>
    <t>100.64.4.0/24 via 10.28.88.5</t>
    <phoneticPr fontId="1"/>
  </si>
  <si>
    <t>10.28.88.1</t>
    <phoneticPr fontId="1"/>
  </si>
  <si>
    <t xml:space="preserve">Default Gateway for dracut: </t>
    <phoneticPr fontId="1"/>
  </si>
  <si>
    <t xml:space="preserve"> --setopt=install_weak_deps=False || $Error :</t>
    <phoneticPr fontId="1"/>
  </si>
  <si>
    <t>※ 何度か試して、「--exclude」オプションにて不要なものを除外する。</t>
    <rPh sb="2" eb="4">
      <t>ナンド</t>
    </rPh>
    <rPh sb="5" eb="6">
      <t>タメ</t>
    </rPh>
    <rPh sb="27" eb="29">
      <t>フヨウ</t>
    </rPh>
    <rPh sb="33" eb="35">
      <t>ジョガイ</t>
    </rPh>
    <phoneticPr fontId="1"/>
  </si>
  <si>
    <t>mkdir rpms-update</t>
  </si>
  <si>
    <t>tar czvf rpms-update.tgz rpms-update/</t>
  </si>
  <si>
    <t>rm -rf rpms-update/</t>
  </si>
  <si>
    <t># scp rpms-update.tgz 172.28.88.101:</t>
    <phoneticPr fontId="1"/>
  </si>
  <si>
    <t># scp rpms-update.tgz 172.28.88.102:</t>
    <phoneticPr fontId="1"/>
  </si>
  <si>
    <t># 構築対象にて実行する。</t>
    <rPh sb="2" eb="4">
      <t>コウチク</t>
    </rPh>
    <rPh sb="4" eb="6">
      <t>タイショウ</t>
    </rPh>
    <rPh sb="8" eb="10">
      <t>ジッコウ</t>
    </rPh>
    <phoneticPr fontId="1"/>
  </si>
  <si>
    <t>tar xzvf rpms-update.tgz</t>
  </si>
  <si>
    <t>sudo mv rpms-update/*.rpm /backup/ansible/common/yum/</t>
  </si>
  <si>
    <t>sudo chown root:root /backup/ansible/common/yum/*.rpm</t>
    <phoneticPr fontId="1"/>
  </si>
  <si>
    <t>sudo chmod 644 /backup/ansible/common/yum/*.rpm</t>
    <phoneticPr fontId="1"/>
  </si>
  <si>
    <t>sudo createrepo /backup/ansible/common/yum/</t>
    <phoneticPr fontId="1"/>
  </si>
  <si>
    <t>sudo dnf update -y --disablerepo=\* --enablerepo=o8-local</t>
    <phoneticPr fontId="1"/>
  </si>
  <si>
    <t>sudo dnf update -y --enablerepo=\* --exclude=\*-efi --setopt=install_weak_deps=False</t>
    <phoneticPr fontId="1"/>
  </si>
  <si>
    <t>cat &lt;&lt; 'EOF' | sudo tee /etc/yum.repos.d/oracle-epel-ol8.repo || $Error :</t>
  </si>
  <si>
    <t>baseurl=https://yum$ociregion.oracle.com/repo/OracleLinux/OL8/developer/EPEL/$basearch/</t>
  </si>
  <si>
    <t># その他の公式リポジトリを無効化状態で登録しておく</t>
    <rPh sb="4" eb="5">
      <t>タ</t>
    </rPh>
    <rPh sb="6" eb="8">
      <t>コウシキ</t>
    </rPh>
    <rPh sb="14" eb="17">
      <t>ムコウカ</t>
    </rPh>
    <rPh sb="17" eb="19">
      <t>ジョウタイ</t>
    </rPh>
    <rPh sb="20" eb="22">
      <t>トウロク</t>
    </rPh>
    <phoneticPr fontId="1"/>
  </si>
  <si>
    <t>sed -i -e 's/ ip=[^ ]*"$/ ip='$i_BOND0_IP::$i_DGW_FOR_DRACUT:$i_BOND0_PREFIX:$i_NODENAME:bond0:none:$i_BOND0_MTU'"/' /etc/default/grub</t>
    <phoneticPr fontId="1"/>
  </si>
  <si>
    <t>※ TypeC,F等、異なる場合は変更漏れに注意</t>
    <rPh sb="9" eb="10">
      <t>ナド</t>
    </rPh>
    <rPh sb="11" eb="12">
      <t>コト</t>
    </rPh>
    <rPh sb="14" eb="16">
      <t>バアイ</t>
    </rPh>
    <rPh sb="17" eb="19">
      <t>ヘンコウ</t>
    </rPh>
    <rPh sb="19" eb="20">
      <t>モ</t>
    </rPh>
    <rPh sb="22" eb="24">
      <t>チュウイ</t>
    </rPh>
    <phoneticPr fontId="1"/>
  </si>
  <si>
    <t>※ Luksパスフレーズ入力をssh経由でする場合のデフォルトゲートウェイ</t>
    <rPh sb="12" eb="14">
      <t>ニュウリョク</t>
    </rPh>
    <rPh sb="18" eb="20">
      <t>ケイユ</t>
    </rPh>
    <rPh sb="23" eb="25">
      <t>バアイ</t>
    </rPh>
    <phoneticPr fontId="1"/>
  </si>
  <si>
    <t>sudo mv $(sudo find /var/cache/dnf/ -name \*.rpm) rpms-update/</t>
    <phoneticPr fontId="1"/>
  </si>
  <si>
    <t># インターネットに接続できる端末で、同じバージョンのパッケージのみがインストールされている状態で実行する（osバックアップを展開し、必要なマウントをし、chrootしてから実行）</t>
    <rPh sb="10" eb="12">
      <t>セツゾク</t>
    </rPh>
    <rPh sb="15" eb="17">
      <t>タンマツ</t>
    </rPh>
    <rPh sb="19" eb="20">
      <t>オナ</t>
    </rPh>
    <rPh sb="46" eb="48">
      <t>ジョウタイ</t>
    </rPh>
    <rPh sb="49" eb="51">
      <t>ジッコウ</t>
    </rPh>
    <rPh sb="63" eb="65">
      <t>テンカイ</t>
    </rPh>
    <rPh sb="67" eb="69">
      <t>ヒツヨウ</t>
    </rPh>
    <rPh sb="87" eb="89">
      <t>ジッコウ</t>
    </rPh>
    <phoneticPr fontId="1"/>
  </si>
  <si>
    <t>※ 警告等が出れば、対応すること。</t>
    <rPh sb="2" eb="4">
      <t>ケイコク</t>
    </rPh>
    <rPh sb="4" eb="5">
      <t>ナド</t>
    </rPh>
    <rPh sb="6" eb="7">
      <t>デ</t>
    </rPh>
    <rPh sb="10" eb="12">
      <t>タイオウ</t>
    </rPh>
    <phoneticPr fontId="1"/>
  </si>
  <si>
    <t xml:space="preserve">  Upgrading        : java-11-openjdk-headless-1:11.0.10.0.9-4.el8_3.x86_64                                                                             52/239</t>
  </si>
  <si>
    <t>warning: /etc/java/java-11-openjdk/java-11-openjdk-11.0.10.0.9-4.el8_3.x86_64/conf/security/java.security created as /etc/java/java-11-openjdk/java-11-openjdk-11.0.10.0.9-4.el8_3.x86_64/conf/security/java.security.rpmnew</t>
  </si>
  <si>
    <t>warning: /etc/java/java-11-openjdk/java-11-openjdk-11.0.10.0.9-4.el8_3.x86_64/lib/security/blacklisted.certs created as /etc/java/java-11-openjdk/java-11-openjdk-11.0.10.0.9-4.el8_3.x86_64/lib/security/blacklisted.certs.rpmnew</t>
  </si>
  <si>
    <t>warning: /etc/java/java-11-openjdk/java-11-openjdk-11.0.10.0.9-4.el8_3.x86_64/lib/security/default.policy created as /etc/java/java-11-openjdk/java-11-openjdk-11.0.10.0.9-4.el8_3.x86_64/lib/security/default.policy.rpmnew</t>
  </si>
  <si>
    <t>warning: /etc/java/java-11-openjdk/java-11-openjdk-11.0.10.0.9-4.el8_3.x86_64/lib/security/public_suffix_list.dat created as /etc/java/java-11-openjdk/java-11-openjdk-11.0.10.0.9-4.el8_3.x86_64/lib/security/public_suffix_list.dat.rpmnew</t>
  </si>
  <si>
    <t xml:space="preserve">  Running scriptlet: java-11-openjdk-headless-1:11.0.10.0.9-4.el8_3.x86_64                                                                             52/239</t>
  </si>
  <si>
    <t>restored /etc/java/java-11-openjdk/java-11-openjdk-11.0.10.0.9-4.el8_3.x86_64/conf/security/java.security.rpmnew to /etc/java/java-11-openjdk/java-11-openjdk-11.0.10.0.9-4.el8_3.x86_64/conf/security/java.security</t>
  </si>
  <si>
    <t>restored /etc/java/java-11-openjdk/java-11-openjdk-11.0.10.0.9-4.el8_3.x86_64/lib/security/blacklisted.certs.rpmnew to /etc/java/java-11-openjdk/java-11-openjdk-11.0.10.0.9-4.el8_3.x86_64/lib/security/blacklisted.certs</t>
  </si>
  <si>
    <t>restored /etc/java/java-11-openjdk/java-11-openjdk-11.0.10.0.9-4.el8_3.x86_64/lib/security/default.policy.rpmnew to /etc/java/java-11-openjdk/java-11-openjdk-11.0.10.0.9-4.el8_3.x86_64/lib/security/default.policy</t>
  </si>
  <si>
    <t>restored /etc/java/java-11-openjdk/java-11-openjdk-11.0.10.0.9-4.el8_3.x86_64/lib/security/public_suffix_list.dat.rpmnew to /etc/java/java-11-openjdk/java-11-openjdk-11.0.10.0.9-4.el8_3.x86_64/lib/security/public_suffix_list.dat</t>
  </si>
  <si>
    <t>warning: /etc/yum.repos.d/oracle-linux-ol8.repo created as /etc/yum.repos.d/oracle-linux-ol8.repo.rpmnew</t>
  </si>
  <si>
    <t>warning: /etc/yum.repos.d/uek-ol8.repo created as /etc/yum.repos.d/uek-ol8.repo.rpmnew</t>
  </si>
  <si>
    <t>diff /etc~/yum.repos.d/oracle-linux-ol8.repo /etc/yum.repos.d/oracle-linux-ol8.repo.rpmnew</t>
  </si>
  <si>
    <t>diff /etc~/yum.repos.d/uek-ol8.repo /etc/yum.repos.d/uek-ol8.repo.rpmnew</t>
  </si>
  <si>
    <t>※ 警告を自動対応している例。対応不要。</t>
    <rPh sb="2" eb="4">
      <t>ケイコク</t>
    </rPh>
    <rPh sb="5" eb="7">
      <t>ジドウ</t>
    </rPh>
    <rPh sb="7" eb="9">
      <t>タイオウ</t>
    </rPh>
    <rPh sb="13" eb="14">
      <t>レイ</t>
    </rPh>
    <rPh sb="15" eb="17">
      <t>タイオウ</t>
    </rPh>
    <rPh sb="17" eb="19">
      <t>フヨウ</t>
    </rPh>
    <phoneticPr fontId="1"/>
  </si>
  <si>
    <t>※ ドメイン名が変数化されているが、値は同じであり、無視してよい。</t>
    <rPh sb="6" eb="7">
      <t>メイ</t>
    </rPh>
    <rPh sb="8" eb="10">
      <t>ヘンスウ</t>
    </rPh>
    <rPh sb="10" eb="11">
      <t>カ</t>
    </rPh>
    <rPh sb="18" eb="19">
      <t>アタイ</t>
    </rPh>
    <rPh sb="20" eb="21">
      <t>オナ</t>
    </rPh>
    <rPh sb="26" eb="28">
      <t>ムシ</t>
    </rPh>
    <phoneticPr fontId="1"/>
  </si>
  <si>
    <t>※ 対応しても問題ない。</t>
    <rPh sb="2" eb="4">
      <t>タイオウ</t>
    </rPh>
    <rPh sb="7" eb="9">
      <t>モンダイ</t>
    </rPh>
    <phoneticPr fontId="1"/>
  </si>
  <si>
    <t>※ 警告に対応するかどうか吟味する例。サポート外の「ol8_distro_builder」リポジトリが追加されただけなので無視して問題ない。</t>
    <rPh sb="2" eb="4">
      <t>ケイコク</t>
    </rPh>
    <rPh sb="5" eb="7">
      <t>タイオウ</t>
    </rPh>
    <rPh sb="13" eb="15">
      <t>ギンミ</t>
    </rPh>
    <rPh sb="17" eb="18">
      <t>レイ</t>
    </rPh>
    <rPh sb="23" eb="24">
      <t>ガイ</t>
    </rPh>
    <rPh sb="51" eb="53">
      <t>ツイカ</t>
    </rPh>
    <rPh sb="61" eb="63">
      <t>ムシ</t>
    </rPh>
    <rPh sb="65" eb="67">
      <t>モンダイ</t>
    </rPh>
    <phoneticPr fontId="1"/>
  </si>
  <si>
    <t>[ol8_baseos_latest]</t>
  </si>
  <si>
    <t>name=Oracle Linux 8 BaseOS Latest ($basearch)</t>
  </si>
  <si>
    <t>baseurl=https://yum$ociregion.oracle.com/repo/OracleLinux/OL8/baseos/latest/$basearch/</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</si>
  <si>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</si>
  <si>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</si>
  <si>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</si>
  <si>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</si>
  <si>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</si>
  <si>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</si>
  <si>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[ol8_addons]</t>
  </si>
  <si>
    <t>name=Oracle Linux 8 Addons ($basearch)</t>
  </si>
  <si>
    <t>baseurl=https://yum$ociregion.oracle.com/repo/OracleLinux/OL8/addons/$basearch/</t>
  </si>
  <si>
    <t>EOF</t>
    <phoneticPr fontId="1"/>
  </si>
  <si>
    <t>enabled=0</t>
    <phoneticPr fontId="1"/>
  </si>
  <si>
    <t>cat &lt;&lt; 'EOF' | sudo tee /etc/yum.repos.d/oracle-linux-ol8.repo</t>
    <phoneticPr fontId="1"/>
  </si>
  <si>
    <t>#[ol8_u0_baseos_base]</t>
    <phoneticPr fontId="1"/>
  </si>
  <si>
    <t>#name=Oracle Linux 8 BaseOS GA ($basearch)</t>
    <phoneticPr fontId="1"/>
  </si>
  <si>
    <t>#baseurl=https://yum$ociregion.oracle.com/repo/OracleLinux/OL8/0/baseos/base/$basearch/</t>
    <phoneticPr fontId="1"/>
  </si>
  <si>
    <t>#gpgkey=file:///etc/pki/rpm-gpg/RPM-GPG-KEY-oracle</t>
  </si>
  <si>
    <t>#gpgkey=file:///etc/pki/rpm-gpg/RPM-GPG-KEY-oracle</t>
    <phoneticPr fontId="1"/>
  </si>
  <si>
    <t>#gpgcheck=1</t>
  </si>
  <si>
    <t>#gpgcheck=1</t>
    <phoneticPr fontId="1"/>
  </si>
  <si>
    <t>#enabled=0</t>
  </si>
  <si>
    <t>#enabled=0</t>
    <phoneticPr fontId="1"/>
  </si>
  <si>
    <t>#[ol8_u1_baseos_base]</t>
    <phoneticPr fontId="1"/>
  </si>
  <si>
    <t>#name=Oracle Linux 8.1 BaseOS ($basearch)</t>
    <phoneticPr fontId="1"/>
  </si>
  <si>
    <t>#baseurl=https://yum$ociregion.oracle.com/repo/OracleLinux/OL8/1/baseos/base/$basearch/</t>
    <phoneticPr fontId="1"/>
  </si>
  <si>
    <t>#[ol8_u2_baseos_base]</t>
    <phoneticPr fontId="1"/>
  </si>
  <si>
    <t>#name=Oracle Linux 8.2 BaseOS ($basearch)</t>
    <phoneticPr fontId="1"/>
  </si>
  <si>
    <t>#baseurl=https://yum$ociregion.oracle.com/repo/OracleLinux/OL8/2/baseos/base/$basearch/</t>
    <phoneticPr fontId="1"/>
  </si>
  <si>
    <t>exclude=kernel-uek*</t>
    <phoneticPr fontId="1"/>
  </si>
  <si>
    <t>※ UEKカーネルが含まれているので除外しておく</t>
    <rPh sb="10" eb="11">
      <t>フク</t>
    </rPh>
    <rPh sb="18" eb="20">
      <t>ジョガイ</t>
    </rPh>
    <phoneticPr fontId="1"/>
  </si>
  <si>
    <t>#exclude=kernel-uek*</t>
    <phoneticPr fontId="1"/>
  </si>
  <si>
    <t>#[ol8_u4_baseos_base]</t>
    <phoneticPr fontId="1"/>
  </si>
  <si>
    <t>#name=Oracle Linux 8.4 BaseOS ($basearch)</t>
    <phoneticPr fontId="1"/>
  </si>
  <si>
    <t>#baseurl=https://yum$ociregion.oracle.com/repo/OracleLinux/OL8/4/baseos/base/$basearch/</t>
    <phoneticPr fontId="1"/>
  </si>
  <si>
    <t>#[ol8_u8_baseos_base]</t>
    <phoneticPr fontId="1"/>
  </si>
  <si>
    <t>#[ol8_u6_baseos_base]</t>
    <phoneticPr fontId="1"/>
  </si>
  <si>
    <t>#name=Oracle Linux 8.6 BaseOS ($basearch)</t>
    <phoneticPr fontId="1"/>
  </si>
  <si>
    <t>#baseurl=https://yum$ociregion.oracle.com/repo/OracleLinux/OL8/6/baseos/base/$basearch/</t>
    <phoneticPr fontId="1"/>
  </si>
  <si>
    <t>#name=Oracle Linux 8.8 BaseOS ($basearch)</t>
    <phoneticPr fontId="1"/>
  </si>
  <si>
    <t>#baseurl=https://yum$ociregion.oracle.com/repo/OracleLinux/OL8/8/baseos/base/$basearch/</t>
    <phoneticPr fontId="1"/>
  </si>
  <si>
    <t>#[ol8_u10_baseos_base]</t>
    <phoneticPr fontId="1"/>
  </si>
  <si>
    <t>#name=Oracle Linux 8.10 BaseOS ($basearch)</t>
    <phoneticPr fontId="1"/>
  </si>
  <si>
    <t>#baseurl=https://yum$ociregion.oracle.com/repo/OracleLinux/OL8/10/baseos/base/$basearch/</t>
    <phoneticPr fontId="1"/>
  </si>
  <si>
    <t>#[ol8_u3_baseos_base]</t>
    <phoneticPr fontId="1"/>
  </si>
  <si>
    <t>#name=Oracle Linux 8.3 BaseOS ($basearch)</t>
    <phoneticPr fontId="1"/>
  </si>
  <si>
    <t>#baseurl=https://yum$ociregion.oracle.com/repo/OracleLinux/OL8/3/baseos/base/$basearch/</t>
    <phoneticPr fontId="1"/>
  </si>
  <si>
    <t>cat &lt;&lt; 'EOF' | sudo tee /etc/yum.repos.d/uek-ol8.repo</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</si>
  <si>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</si>
  <si>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</si>
  <si>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</si>
  <si>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</si>
  <si>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</si>
  <si>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</si>
  <si>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xml:space="preserve">Console MFA: </t>
    <phoneticPr fontId="1"/>
  </si>
  <si>
    <t>sudo cp -a /etc/pam.d/login{,_ga_off} || $Error :</t>
    <phoneticPr fontId="1"/>
  </si>
  <si>
    <t>sudo mv /etc/pam.d/login{,_ga_on} || $Error :</t>
    <phoneticPr fontId="1"/>
  </si>
  <si>
    <t>sudo ln -sf login_ga_on /etc/pam.d/login || $Error :</t>
    <phoneticPr fontId="1"/>
  </si>
  <si>
    <t># admin以外のユーザ用多要素認証設定</t>
    <phoneticPr fontId="1"/>
  </si>
  <si>
    <t># パスワードの複雑性強制</t>
    <rPh sb="8" eb="11">
      <t>フクザツセイ</t>
    </rPh>
    <rPh sb="11" eb="13">
      <t>キョウセイ</t>
    </rPh>
    <phoneticPr fontId="1"/>
  </si>
  <si>
    <t>cat &lt;&lt; 'EOF' | sudo tee /etc/security/pwquality.conf.d/pwquality.conf</t>
  </si>
  <si>
    <t>minlen = 16</t>
  </si>
  <si>
    <t>dcredit = -1</t>
  </si>
  <si>
    <t>ucredit = -1</t>
  </si>
  <si>
    <t>lcredit = -1</t>
  </si>
  <si>
    <t>ocredit = -1</t>
  </si>
  <si>
    <t># アカウントロック設定</t>
    <rPh sb="10" eb="12">
      <t>セッテイ</t>
    </rPh>
    <phoneticPr fontId="1"/>
  </si>
  <si>
    <t>4a5</t>
  </si>
  <si>
    <t>&gt; auth        required      pam_tally2.so deny=3 even_deny_root unlock_time=1800 root_unlock_time=1800</t>
  </si>
  <si>
    <t>LUKSパスフレーズ変更手順</t>
    <rPh sb="10" eb="12">
      <t>ヘンコウ</t>
    </rPh>
    <rPh sb="12" eb="14">
      <t>テジュン</t>
    </rPh>
    <phoneticPr fontId="1"/>
  </si>
  <si>
    <t>LimitNOFILE=1006500</t>
  </si>
  <si>
    <t>LimitNPROC=1006500</t>
  </si>
  <si>
    <t>sudo systemctl daemon-reload || $Error :</t>
  </si>
  <si>
    <t>* soft nofile 1006500</t>
  </si>
  <si>
    <t>* hard nofile 1006500</t>
  </si>
  <si>
    <t>* soft nproc 1006500</t>
  </si>
  <si>
    <t>* hard nproc 1006500</t>
  </si>
  <si>
    <t>sudo mv /var/www/ /apl/ || $Error :</t>
    <phoneticPr fontId="1"/>
  </si>
  <si>
    <t>sudo ln -sf /apl/www /var/www || $Error :</t>
    <phoneticPr fontId="1"/>
  </si>
  <si>
    <t>cat &lt;&lt; 'EOF' | sudo tee /etc/security/limits.d/limits.conf || $Error :</t>
  </si>
  <si>
    <t>diff /etc{~,}/systemd/system.conf</t>
  </si>
  <si>
    <t>57c57</t>
  </si>
  <si>
    <t>&lt; #DefaultLimitNOFILE=</t>
  </si>
  <si>
    <t>&gt; DefaultLimitNOFILE=1006500</t>
  </si>
  <si>
    <t>59c59</t>
  </si>
  <si>
    <t>&lt; #DefaultLimitNPROC=</t>
  </si>
  <si>
    <t>&gt; DefaultLimitNPROC=1006500</t>
  </si>
  <si>
    <t>6c6</t>
  </si>
  <si>
    <t>&lt; GRUB_CMDLINE_LINUX="resume=/dev/mapper/vg0-swap rd.luks.uuid=luks-00000000-0001-0002-0000-000000000001 rd.lvm.lv=vg0/root rd.lvm.lv=vg0/swap nodmraid nompath selinux=0 biosdevname=0 ipv6.disable=1 net.ifnames=0 rhgb quiet"</t>
  </si>
  <si>
    <t>&gt; GRUB_CMDLINE_LINUX="resume=/dev/mapper/vg0-swap luks.name=luks-root rd.luks.uuid=00000000-0001-0002-0000-000000000001 rd.lvm.lv=vg0/root rd.lvm.lv=vg0/swap nodmraid nompath selinux=0 biosdevname=0 ipv6.disable=1 net.ifnames=0 rhgb quiet"</t>
  </si>
  <si>
    <t>diff /etc{~,}/default/grub</t>
  </si>
  <si>
    <t>mv pg-rex12-3.0/PG-REX12-3.0_doc.zip . || $Error :</t>
    <phoneticPr fontId="1"/>
  </si>
  <si>
    <t>chmod 644 * || $Error :</t>
    <phoneticPr fontId="1"/>
  </si>
  <si>
    <t>sudo chown root:root * || $Error :</t>
    <phoneticPr fontId="1"/>
  </si>
  <si>
    <t>sudo systemctl enable network || $Error :</t>
    <phoneticPr fontId="1"/>
  </si>
  <si>
    <t>sudo systemctl enable --now httpd.service || $Error :</t>
    <phoneticPr fontId="1"/>
  </si>
  <si>
    <t>sudo systemctl enable --now ledmon.service || $Error :</t>
    <phoneticPr fontId="1"/>
  </si>
  <si>
    <t>sudo systemctl enable --now psacct.service || $Error :</t>
    <phoneticPr fontId="1"/>
  </si>
  <si>
    <t>sudo systemctl mask container-getty@.service || $Error :</t>
    <phoneticPr fontId="1"/>
  </si>
  <si>
    <t>sudo systemctl mask systemd-hibernate-resume@.service || $Error :</t>
    <phoneticPr fontId="1"/>
  </si>
  <si>
    <t>sudo systemctl mask --now nis-domainname.service || $Error :</t>
    <phoneticPr fontId="1"/>
  </si>
  <si>
    <t>sudo systemctl mask --now bluetooth.target || $Error :</t>
    <phoneticPr fontId="1"/>
  </si>
  <si>
    <t>sudo systemctl mask --now fstrim.service || $Error :</t>
    <phoneticPr fontId="1"/>
  </si>
  <si>
    <t>sudo systemctl mask fstrim.timer || $Error :</t>
    <phoneticPr fontId="1"/>
  </si>
  <si>
    <t>sudo systemctl mask --now hibernate.target || $Error :</t>
    <phoneticPr fontId="1"/>
  </si>
  <si>
    <t>sudo systemctl mask --now hybrid-sleep.target || $Error :</t>
    <phoneticPr fontId="1"/>
  </si>
  <si>
    <t>sudo systemctl mask --now nss-lookup.target || $Error :</t>
    <phoneticPr fontId="1"/>
  </si>
  <si>
    <t>sudo systemctl mask --now nss-user-lookup.target || $Error :</t>
    <phoneticPr fontId="1"/>
  </si>
  <si>
    <t>sudo systemctl mask --now printer.target || $Error :</t>
    <phoneticPr fontId="1"/>
  </si>
  <si>
    <t>sudo systemctl mask --now quotaon.service || $Error :</t>
    <phoneticPr fontId="1"/>
  </si>
  <si>
    <t>sudo systemctl mask --now rescue.service || $Error :</t>
    <phoneticPr fontId="1"/>
  </si>
  <si>
    <t>sudo systemctl mask --now rescue.target || $Error :</t>
    <phoneticPr fontId="1"/>
  </si>
  <si>
    <t>sudo systemctl mask --now rpcbind.target || $Error :</t>
    <phoneticPr fontId="1"/>
  </si>
  <si>
    <t>sudo systemctl mask --now sleep.target || $Error :</t>
    <phoneticPr fontId="1"/>
  </si>
  <si>
    <t>sudo systemctl mask --now smartcard.target || $Error :</t>
    <phoneticPr fontId="1"/>
  </si>
  <si>
    <t>sudo systemctl mask --now sound.target || $Error :</t>
    <phoneticPr fontId="1"/>
  </si>
  <si>
    <t>sudo systemctl mask --now suspend-then-hibernate.target || $Error :</t>
    <phoneticPr fontId="1"/>
  </si>
  <si>
    <t>sudo systemctl mask --now suspend.target || $Error :</t>
    <phoneticPr fontId="1"/>
  </si>
  <si>
    <t>sudo systemctl mask --now systemd-hibernate.service || $Error :</t>
    <phoneticPr fontId="1"/>
  </si>
  <si>
    <t>sudo systemctl mask --now systemd-hybrid-sleep.service || $Error :</t>
    <phoneticPr fontId="1"/>
  </si>
  <si>
    <t>sudo systemctl mask --now systemd-quotacheck.service || $Error :</t>
    <phoneticPr fontId="1"/>
  </si>
  <si>
    <t>sudo systemctl mask --now systemd-suspend-then-hibernate.service || $Error :</t>
    <phoneticPr fontId="1"/>
  </si>
  <si>
    <t>sudo systemctl mask --now systemd-suspend.service || $Error :</t>
    <phoneticPr fontId="1"/>
  </si>
  <si>
    <t>sudo systemctl mask --now systemd-vconsole-setup.service || $Error :</t>
    <phoneticPr fontId="1"/>
  </si>
  <si>
    <t>sudo systemctl mask --now nfs-client.target || $Error :</t>
    <phoneticPr fontId="1"/>
  </si>
  <si>
    <t>sudo systemctl mask --now nfs-convert.service || $Error :</t>
    <phoneticPr fontId="1"/>
  </si>
  <si>
    <t>sudo systemctl mask --now rpcbind.service || $Error :</t>
    <phoneticPr fontId="1"/>
  </si>
  <si>
    <t>sudo systemctl mask --now rpcbind.socket || $Error :</t>
    <phoneticPr fontId="1"/>
  </si>
  <si>
    <t>sudo systemctl mask --now auth-rpcgss-module.service || $Error :</t>
    <phoneticPr fontId="1"/>
  </si>
  <si>
    <t>sudo systemctl mask --now nfs-idmapd.service || $Error :</t>
    <phoneticPr fontId="1"/>
  </si>
  <si>
    <t>sudo systemctl mask --now nfs-mountd.service || $Error :</t>
    <phoneticPr fontId="1"/>
  </si>
  <si>
    <t>sudo systemctl mask --now nfs-utils.service || $Error :</t>
    <phoneticPr fontId="1"/>
  </si>
  <si>
    <t>sudo systemctl mask --now nfsdcld.service || $Error :</t>
    <phoneticPr fontId="1"/>
  </si>
  <si>
    <t>sudo systemctl mask --now proc-fs-nfsd.mount || $Error :</t>
    <phoneticPr fontId="1"/>
  </si>
  <si>
    <t>sudo systemctl mask --now rpc-gssd.service || $Error :</t>
    <phoneticPr fontId="1"/>
  </si>
  <si>
    <t>sudo systemctl mask --now rpc-statd-notify.service || $Error :</t>
    <phoneticPr fontId="1"/>
  </si>
  <si>
    <t>sudo systemctl mask --now rpc-statd.service || $Error :</t>
    <phoneticPr fontId="1"/>
  </si>
  <si>
    <t>sudo systemctl mask --now rpc_pipefs.target || $Error :</t>
    <phoneticPr fontId="1"/>
  </si>
  <si>
    <t>sudo systemctl mask --now var-lib-nfs-rpc_pipefs.mount || $Error :</t>
    <phoneticPr fontId="1"/>
  </si>
  <si>
    <t>sudo systemctl mask gssproxy.service || $Error :</t>
    <phoneticPr fontId="1"/>
  </si>
  <si>
    <t>sudo systemctl mask nfs-blkmap.service || $Error :</t>
    <phoneticPr fontId="1"/>
  </si>
  <si>
    <t>sudo systemctl mask nfs-server.service || $Error :</t>
    <phoneticPr fontId="1"/>
  </si>
  <si>
    <t>sudo systemctl mask --now dnf-makecache.service || $Error :</t>
    <phoneticPr fontId="1"/>
  </si>
  <si>
    <t>sudo systemctl mask arp-ethers.service || $Error :</t>
    <phoneticPr fontId="1"/>
  </si>
  <si>
    <t>Created symlink /etc/systemd/system/arp-ethers.service → /dev/null.</t>
  </si>
  <si>
    <t>sudo systemctl mask blk-availability.service || $Error :</t>
    <phoneticPr fontId="1"/>
  </si>
  <si>
    <t>Created symlink /etc/systemd/system/blk-availability.service → /dev/null.</t>
  </si>
  <si>
    <t>sudo systemctl mask chrony-dnssrv@.timer || $Error :</t>
    <phoneticPr fontId="1"/>
  </si>
  <si>
    <t>Created symlink /etc/systemd/system/chrony-dnssrv@.timer → /dev/null.</t>
  </si>
  <si>
    <t>sudo systemctl mask chrony-wait.service || $Error :</t>
    <phoneticPr fontId="1"/>
  </si>
  <si>
    <t>Created symlink /etc/systemd/system/chrony-wait.service → /dev/null.</t>
  </si>
  <si>
    <t>sudo systemctl mask console-getty.service || $Error :</t>
    <phoneticPr fontId="1"/>
  </si>
  <si>
    <t>Created symlink /etc/systemd/system/console-getty.service → /dev/null.</t>
  </si>
  <si>
    <t>sudo systemctl mask cpupower.service || $Error :</t>
    <phoneticPr fontId="1"/>
  </si>
  <si>
    <t>Created symlink /etc/systemd/system/cpupower.service → /dev/null.</t>
  </si>
  <si>
    <t>sudo systemctl mask ctrl-alt-del.target || $Error :</t>
    <phoneticPr fontId="1"/>
  </si>
  <si>
    <t>Created symlink /etc/systemd/system/ctrl-alt-del.target → /dev/null.</t>
  </si>
  <si>
    <t>&gt; disabled bmc-watchdog.service</t>
    <phoneticPr fontId="1"/>
  </si>
  <si>
    <t>&gt; disabled corosync-notifyd.service</t>
    <phoneticPr fontId="1"/>
  </si>
  <si>
    <t>&gt; disabled corosync.service</t>
    <phoneticPr fontId="1"/>
  </si>
  <si>
    <t>&gt; disabled crm_mon.service</t>
    <phoneticPr fontId="1"/>
  </si>
  <si>
    <t>sudo systemctl mask debug-shell.service || $Error :</t>
    <phoneticPr fontId="1"/>
  </si>
  <si>
    <t>Created symlink /etc/systemd/system/debug-shell.service → /dev/null.</t>
  </si>
  <si>
    <t>&gt; disabled dnsmasq.service</t>
    <phoneticPr fontId="1"/>
  </si>
  <si>
    <t>sudo systemctl mask ebtables.service || $Error :</t>
    <phoneticPr fontId="1"/>
  </si>
  <si>
    <t>Created symlink /etc/systemd/system/ebtables.service → /dev/null.</t>
  </si>
  <si>
    <t>sudo systemctl mask exit.target || $Error :</t>
    <phoneticPr fontId="1"/>
  </si>
  <si>
    <t>Created symlink /etc/systemd/system/exit.target → /dev/null.</t>
  </si>
  <si>
    <t>&gt; disabled halt.target</t>
    <phoneticPr fontId="1"/>
  </si>
  <si>
    <t>&gt; disabled httpd.service</t>
    <phoneticPr fontId="1"/>
  </si>
  <si>
    <t>sudo systemctl mask httpd.socket || $Error :</t>
    <phoneticPr fontId="1"/>
  </si>
  <si>
    <t>Created symlink /etc/systemd/system/httpd.socket → /dev/null.</t>
  </si>
  <si>
    <t>sudo systemctl mask httpd@.service || $Error :</t>
    <phoneticPr fontId="1"/>
  </si>
  <si>
    <t>Created symlink /etc/systemd/system/httpd@.service → /dev/null.</t>
  </si>
  <si>
    <t>&gt; disabled ipmi.service</t>
    <phoneticPr fontId="1"/>
  </si>
  <si>
    <t>&gt; disabled ipmidetectd.service</t>
    <phoneticPr fontId="1"/>
  </si>
  <si>
    <t>&gt; disabled ipmievd.service</t>
    <phoneticPr fontId="1"/>
  </si>
  <si>
    <t>&gt; disabled ipmiseld.service</t>
    <phoneticPr fontId="1"/>
  </si>
  <si>
    <t>sudo systemctl mask kexec.target || $Error :</t>
    <phoneticPr fontId="1"/>
  </si>
  <si>
    <t>Created symlink /etc/systemd/system/kexec.target → /dev/null.</t>
  </si>
  <si>
    <t>&gt; disabled nftables.service</t>
    <phoneticPr fontId="1"/>
  </si>
  <si>
    <t>&gt; disabled pacemaker.service</t>
    <phoneticPr fontId="1"/>
  </si>
  <si>
    <t>&gt; disabled pcsd.service</t>
    <phoneticPr fontId="1"/>
  </si>
  <si>
    <t>sudo systemctl mask pmcd.service || $Error :</t>
    <phoneticPr fontId="1"/>
  </si>
  <si>
    <t>Created symlink /etc/systemd/system/pmcd.service → /dev/null.</t>
  </si>
  <si>
    <t>sudo systemctl mask pmfind.path || $Error :</t>
    <phoneticPr fontId="1"/>
  </si>
  <si>
    <t>sudo systemctl mask pmfind.service || $Error :</t>
    <phoneticPr fontId="1"/>
  </si>
  <si>
    <t>sudo systemctl mask pmfind.timer || $Error :</t>
    <phoneticPr fontId="1"/>
  </si>
  <si>
    <t>Created symlink /etc/systemd/system/pmfind.path → /dev/null.</t>
  </si>
  <si>
    <t>Created symlink /etc/systemd/system/pmfind.service → /dev/null.</t>
  </si>
  <si>
    <t>Created symlink /etc/systemd/system/pmfind.timer → /dev/null.</t>
  </si>
  <si>
    <t>sudo systemctl mask pmie.service || $Error :</t>
    <phoneticPr fontId="1"/>
  </si>
  <si>
    <t>sudo systemctl mask pmie_check.path || $Error :</t>
    <phoneticPr fontId="1"/>
  </si>
  <si>
    <t>sudo systemctl mask pmie_check.service || $Error :</t>
    <phoneticPr fontId="1"/>
  </si>
  <si>
    <t>sudo systemctl mask pmie_check.timer || $Error :</t>
    <phoneticPr fontId="1"/>
  </si>
  <si>
    <t>sudo systemctl mask pmie_daily.timer || $Error :</t>
    <phoneticPr fontId="1"/>
  </si>
  <si>
    <t>sudo systemctl mask pmlogger.service || $Error :</t>
    <phoneticPr fontId="1"/>
  </si>
  <si>
    <t>sudo systemctl mask pmlogger_check.path || $Error :</t>
    <phoneticPr fontId="1"/>
  </si>
  <si>
    <t>sudo systemctl mask pmlogger_check.service || $Error :</t>
    <phoneticPr fontId="1"/>
  </si>
  <si>
    <t>sudo systemctl mask pmlogger_check.timer || $Error :</t>
    <phoneticPr fontId="1"/>
  </si>
  <si>
    <t>sudo systemctl mask pmlogger_daily-poll.timer || $Error :</t>
    <phoneticPr fontId="1"/>
  </si>
  <si>
    <t>sudo systemctl mask pmlogger_daily.timer || $Error :</t>
    <phoneticPr fontId="1"/>
  </si>
  <si>
    <t>sudo systemctl mask pmproxy.service || $Error :</t>
    <phoneticPr fontId="1"/>
  </si>
  <si>
    <t>&gt; disabled postgresql.service</t>
    <phoneticPr fontId="1"/>
  </si>
  <si>
    <t>Created symlink /etc/systemd/system/pmie.service → /dev/null.</t>
  </si>
  <si>
    <t>Created symlink /etc/systemd/system/pmie_check.path → /dev/null.</t>
  </si>
  <si>
    <t>Created symlink /etc/systemd/system/pmie_check.service → /dev/null.</t>
  </si>
  <si>
    <t>Created symlink /etc/systemd/system/pmie_check.timer → /dev/null.</t>
  </si>
  <si>
    <t>Created symlink /etc/systemd/system/pmie_daily.timer → /dev/null.</t>
  </si>
  <si>
    <t>Created symlink /etc/systemd/system/pmlogger.service → /dev/null.</t>
  </si>
  <si>
    <t>Created symlink /etc/systemd/system/pmlogger_check.path → /dev/null.</t>
  </si>
  <si>
    <t>Created symlink /etc/systemd/system/pmlogger_check.service → /dev/null.</t>
  </si>
  <si>
    <t>Created symlink /etc/systemd/system/pmlogger_check.timer → /dev/null.</t>
  </si>
  <si>
    <t>Created symlink /etc/systemd/system/pmlogger_daily-poll.timer → /dev/null.</t>
  </si>
  <si>
    <t>Created symlink /etc/systemd/system/pmlogger_daily.timer → /dev/null.</t>
  </si>
  <si>
    <t>Created symlink /etc/systemd/system/pmproxy.service → /dev/null.</t>
  </si>
  <si>
    <t>sudo systemctl mask postgresql@.service || $Error :</t>
    <phoneticPr fontId="1"/>
  </si>
  <si>
    <t>Created symlink /etc/systemd/system/postgresql@.service → /dev/null.</t>
  </si>
  <si>
    <t>&gt; disabled poweroff.target</t>
    <phoneticPr fontId="1"/>
  </si>
  <si>
    <t>sudo systemctl mask powertop.service || $Error :</t>
    <phoneticPr fontId="1"/>
  </si>
  <si>
    <t>Created symlink /etc/systemd/system/powertop.service → /dev/null.</t>
  </si>
  <si>
    <t>&gt; disabled psacct.service</t>
    <phoneticPr fontId="1"/>
  </si>
  <si>
    <t>sudo systemctl mask rdisc.service || $Error :</t>
    <phoneticPr fontId="1"/>
  </si>
  <si>
    <t>Created symlink /etc/systemd/system/rdisc.service → /dev/null.</t>
  </si>
  <si>
    <t>sudo systemctl mask rdma.service || $Error :</t>
    <phoneticPr fontId="1"/>
  </si>
  <si>
    <t>&gt; disabled reboot.target</t>
    <phoneticPr fontId="1"/>
  </si>
  <si>
    <t>sudo systemctl mask remote-cryptsetup.target || $Error :</t>
    <phoneticPr fontId="1"/>
  </si>
  <si>
    <t>Created symlink /etc/systemd/system/remote-cryptsetup.target → /dev/null.</t>
  </si>
  <si>
    <t>&gt; disabled rrdcached.service</t>
    <phoneticPr fontId="1"/>
  </si>
  <si>
    <t>&gt; disabled rrdcached.socket</t>
    <phoneticPr fontId="1"/>
  </si>
  <si>
    <t>&gt; disabled runlevel0.target</t>
    <phoneticPr fontId="1"/>
  </si>
  <si>
    <t>&gt; disabled runlevel6.target</t>
    <phoneticPr fontId="1"/>
  </si>
  <si>
    <t>&gt; disabled sensord.service</t>
    <phoneticPr fontId="1"/>
  </si>
  <si>
    <t>sudo systemctl mask serial-getty@.service || $Error :</t>
    <phoneticPr fontId="1"/>
  </si>
  <si>
    <t>Created symlink /etc/systemd/system/serial-getty@.service → /dev/null.</t>
  </si>
  <si>
    <t>&gt; disabled sshd-keygen@.service</t>
    <phoneticPr fontId="1"/>
  </si>
  <si>
    <t>&gt; disabled sshd.socket</t>
    <phoneticPr fontId="1"/>
  </si>
  <si>
    <t>sudo systemctl mask systemd-resolved.service || $Error :</t>
    <phoneticPr fontId="1"/>
  </si>
  <si>
    <t>Created symlink /etc/systemd/system/systemd-resolved.service → /dev/null.</t>
  </si>
  <si>
    <t>sudo systemctl mask tmp.mount || $Error :</t>
    <phoneticPr fontId="1"/>
  </si>
  <si>
    <t>Created symlink /etc/systemd/system/tmp.mount → /dev/null.</t>
  </si>
  <si>
    <t>&gt; disabled watchdog-ping.service</t>
    <phoneticPr fontId="1"/>
  </si>
  <si>
    <t>&gt; disabled watchdog.service</t>
    <phoneticPr fontId="1"/>
  </si>
  <si>
    <t>&gt; static resource-agents-deps.target</t>
    <phoneticPr fontId="1"/>
  </si>
  <si>
    <t>&gt; enabled auditd.service</t>
    <phoneticPr fontId="1"/>
  </si>
  <si>
    <t>&gt; enabled autovt@.service</t>
    <phoneticPr fontId="1"/>
  </si>
  <si>
    <t>&gt; enabled chronyd.service</t>
    <phoneticPr fontId="1"/>
  </si>
  <si>
    <t>&gt; enabled crond.service</t>
    <phoneticPr fontId="1"/>
  </si>
  <si>
    <t>&gt; enabled dbus-org.fedoraproject.FirewallD1.service</t>
    <phoneticPr fontId="1"/>
  </si>
  <si>
    <t>&gt; enabled dm-event.socket</t>
    <phoneticPr fontId="1"/>
  </si>
  <si>
    <t>sudo systemctl mask --now dnf-makecache.timer || $Error :</t>
    <phoneticPr fontId="1"/>
  </si>
  <si>
    <t>&gt; enabled firewalld.service</t>
    <phoneticPr fontId="1"/>
  </si>
  <si>
    <t>&gt; enabled getty@.service</t>
    <phoneticPr fontId="1"/>
  </si>
  <si>
    <t>sudo systemctl mask --now import-state.service || $Error :</t>
    <phoneticPr fontId="1"/>
  </si>
  <si>
    <t>Created symlink /etc/systemd/system/import-state.service → /dev/null.</t>
  </si>
  <si>
    <t>&gt; enabled irqbalance.service</t>
    <phoneticPr fontId="1"/>
  </si>
  <si>
    <t>sudo systemctl mask --now kdump.service || $Error :</t>
    <phoneticPr fontId="1"/>
  </si>
  <si>
    <t>Created symlink /etc/systemd/system/kdump.service → /dev/null.</t>
  </si>
  <si>
    <t>&gt; enabled lm_sensors.service</t>
    <phoneticPr fontId="1"/>
  </si>
  <si>
    <t>&gt; enabled lvm2-lvmpolld.socket</t>
    <phoneticPr fontId="1"/>
  </si>
  <si>
    <t>&gt; enabled lvm2-monitor.service</t>
    <phoneticPr fontId="1"/>
  </si>
  <si>
    <t>&gt; enabled mcelog.service</t>
    <phoneticPr fontId="1"/>
  </si>
  <si>
    <t>&gt; enabled microcode.service</t>
    <phoneticPr fontId="1"/>
  </si>
  <si>
    <t>&gt; enabled remote-fs.target</t>
    <phoneticPr fontId="1"/>
  </si>
  <si>
    <t>&gt; enabled rsyslog.service</t>
    <phoneticPr fontId="1"/>
  </si>
  <si>
    <t>sudo systemctl mask --now selinux-autorelabel-mark.service || $Error :</t>
    <phoneticPr fontId="1"/>
  </si>
  <si>
    <t>Created symlink /etc/systemd/system/selinux-autorelabel-mark.service → /dev/null.</t>
  </si>
  <si>
    <t>&gt; enabled sshd.service</t>
    <phoneticPr fontId="1"/>
  </si>
  <si>
    <t>&gt; enabled syslog.service</t>
    <phoneticPr fontId="1"/>
  </si>
  <si>
    <t>sudo systemctl mask --now systemd-pstore.service || $Error :</t>
    <phoneticPr fontId="1"/>
  </si>
  <si>
    <t>Created symlink /etc/systemd/system/systemd-pstore.service → /dev/null.</t>
  </si>
  <si>
    <t>&gt; enabled tomcat.service</t>
    <phoneticPr fontId="1"/>
  </si>
  <si>
    <t>&gt; generated -.mount</t>
    <phoneticPr fontId="1"/>
  </si>
  <si>
    <t>&gt; generated backup-mntiso.mount</t>
    <phoneticPr fontId="1"/>
  </si>
  <si>
    <t>&gt; generated backup.mount</t>
    <phoneticPr fontId="1"/>
  </si>
  <si>
    <t>&gt; generated boot.mount</t>
    <phoneticPr fontId="1"/>
  </si>
  <si>
    <t>&gt; generated dev-mapper-vg0\x2dswap.swap</t>
    <phoneticPr fontId="1"/>
  </si>
  <si>
    <t>&gt; generated network.service</t>
    <phoneticPr fontId="1"/>
  </si>
  <si>
    <t>&gt; generated systemd-cryptsetup@luks\x2dbackup.service</t>
    <phoneticPr fontId="1"/>
  </si>
  <si>
    <t>&gt; generated systemd-cryptsetup@luks\x2droot.service</t>
    <phoneticPr fontId="1"/>
  </si>
  <si>
    <t>&gt; indirect default.target</t>
    <phoneticPr fontId="1"/>
  </si>
  <si>
    <t>&gt; indirect multi-user.target</t>
    <phoneticPr fontId="1"/>
  </si>
  <si>
    <t>&gt; indirect runlevel2.target</t>
    <phoneticPr fontId="1"/>
  </si>
  <si>
    <t>&gt; indirect runlevel3.target</t>
    <phoneticPr fontId="1"/>
  </si>
  <si>
    <t>&gt; indirect runlevel4.target</t>
    <phoneticPr fontId="1"/>
  </si>
  <si>
    <t>&gt; static boot-complete.target</t>
    <phoneticPr fontId="1"/>
  </si>
  <si>
    <t>sudo systemctl mask chrony-dnssrv@.service || $Error :</t>
    <phoneticPr fontId="1"/>
  </si>
  <si>
    <t>Created symlink /etc/systemd/system/chrony-dnssrv@.service → /dev/null.</t>
  </si>
  <si>
    <t>&gt; static cryptsetup-pre.target</t>
    <phoneticPr fontId="1"/>
  </si>
  <si>
    <t>&gt; static cryptsetup.target</t>
    <phoneticPr fontId="1"/>
  </si>
  <si>
    <t>&gt; static dbus-org.freedesktop.hostname1.service</t>
    <phoneticPr fontId="1"/>
  </si>
  <si>
    <t>&gt; static dbus-org.freedesktop.locale1.service</t>
    <phoneticPr fontId="1"/>
  </si>
  <si>
    <t>&gt; static dbus-org.freedesktop.login1.service</t>
    <phoneticPr fontId="1"/>
  </si>
  <si>
    <t>&gt; static dbus-org.freedesktop.portable1.service</t>
    <phoneticPr fontId="1"/>
  </si>
  <si>
    <t>&gt; static dbus-org.freedesktop.timedate1.service</t>
    <phoneticPr fontId="1"/>
  </si>
  <si>
    <t>&gt; static dbus.service</t>
    <phoneticPr fontId="1"/>
  </si>
  <si>
    <t>&gt; static dbus.socket</t>
    <phoneticPr fontId="1"/>
  </si>
  <si>
    <t>&gt; static dev-hugepages.mount</t>
    <phoneticPr fontId="1"/>
  </si>
  <si>
    <t>&gt; static dev-mqueue.mount</t>
    <phoneticPr fontId="1"/>
  </si>
  <si>
    <t>&gt; static dm-event.service</t>
    <phoneticPr fontId="1"/>
  </si>
  <si>
    <t>&gt; static dracut-cmdline.service</t>
    <phoneticPr fontId="1"/>
  </si>
  <si>
    <t>&gt; static dracut-initqueue.service</t>
    <phoneticPr fontId="1"/>
  </si>
  <si>
    <t>&gt; static dracut-mount.service</t>
    <phoneticPr fontId="1"/>
  </si>
  <si>
    <t>&gt; static dracut-pre-mount.service</t>
    <phoneticPr fontId="1"/>
  </si>
  <si>
    <t>&gt; static dracut-pre-pivot.service</t>
    <phoneticPr fontId="1"/>
  </si>
  <si>
    <t>&gt; static dracut-pre-trigger.service</t>
    <phoneticPr fontId="1"/>
  </si>
  <si>
    <t>&gt; static dracut-pre-udev.service</t>
    <phoneticPr fontId="1"/>
  </si>
  <si>
    <t>&gt; static dracut-shutdown.service</t>
    <phoneticPr fontId="1"/>
  </si>
  <si>
    <t>&gt; static emergency.service</t>
    <phoneticPr fontId="1"/>
  </si>
  <si>
    <t>&gt; static emergency.target</t>
    <phoneticPr fontId="1"/>
  </si>
  <si>
    <t>&gt; static final.target</t>
    <phoneticPr fontId="1"/>
  </si>
  <si>
    <t>&gt; static getty-pre.target</t>
    <phoneticPr fontId="1"/>
  </si>
  <si>
    <t>&gt; static getty.target</t>
    <phoneticPr fontId="1"/>
  </si>
  <si>
    <t>&gt; static graphical.target</t>
    <phoneticPr fontId="1"/>
  </si>
  <si>
    <t>&gt; static grub-boot-indeterminate.service</t>
    <phoneticPr fontId="1"/>
  </si>
  <si>
    <t>&gt; static halt-local.service</t>
    <phoneticPr fontId="1"/>
  </si>
  <si>
    <t>&gt; static htcacheclean.service</t>
    <phoneticPr fontId="1"/>
  </si>
  <si>
    <t>&gt; static httpd-init.service</t>
    <phoneticPr fontId="1"/>
  </si>
  <si>
    <t>&gt; static initrd-cleanup.service</t>
    <phoneticPr fontId="1"/>
  </si>
  <si>
    <t>&gt; static initrd-fs.target</t>
    <phoneticPr fontId="1"/>
  </si>
  <si>
    <t>&gt; static initrd-parse-etc.service</t>
    <phoneticPr fontId="1"/>
  </si>
  <si>
    <t>&gt; static initrd-root-device.target</t>
    <phoneticPr fontId="1"/>
  </si>
  <si>
    <t>&gt; static initrd-root-fs.target</t>
    <phoneticPr fontId="1"/>
  </si>
  <si>
    <t>&gt; static initrd-switch-root.service</t>
    <phoneticPr fontId="1"/>
  </si>
  <si>
    <t>&gt; static initrd-switch-root.target</t>
    <phoneticPr fontId="1"/>
  </si>
  <si>
    <t>&gt; static initrd-udevadm-cleanup-db.service</t>
    <phoneticPr fontId="1"/>
  </si>
  <si>
    <t>&gt; static initrd.target</t>
    <phoneticPr fontId="1"/>
  </si>
  <si>
    <t>&gt; static kmod-static-nodes.service</t>
    <phoneticPr fontId="1"/>
  </si>
  <si>
    <t>&gt; static ldconfig.service</t>
    <phoneticPr fontId="1"/>
  </si>
  <si>
    <t>&gt; static local-fs-pre.target</t>
    <phoneticPr fontId="1"/>
  </si>
  <si>
    <t>&gt; static local-fs.target</t>
    <phoneticPr fontId="1"/>
  </si>
  <si>
    <t>&gt; static lvm2-lvmpolld.service</t>
    <phoneticPr fontId="1"/>
  </si>
  <si>
    <t>&gt; static lvm2-pvscan@.service</t>
    <phoneticPr fontId="1"/>
  </si>
  <si>
    <t>&gt; static man-db-cache-update.service</t>
    <phoneticPr fontId="1"/>
  </si>
  <si>
    <t>&gt; static messagebus.service</t>
    <phoneticPr fontId="1"/>
  </si>
  <si>
    <t>&gt; static network-online.target</t>
    <phoneticPr fontId="1"/>
  </si>
  <si>
    <t>&gt; static network-pre.target</t>
    <phoneticPr fontId="1"/>
  </si>
  <si>
    <t>&gt; static network.target</t>
    <phoneticPr fontId="1"/>
  </si>
  <si>
    <t>&gt; static paths.target</t>
    <phoneticPr fontId="1"/>
  </si>
  <si>
    <t>sudo systemctl mask --now plymouth-halt.service || $Error :</t>
    <phoneticPr fontId="1"/>
  </si>
  <si>
    <t>sudo systemctl mask --now plymouth-kexec.service || $Error :</t>
    <phoneticPr fontId="1"/>
  </si>
  <si>
    <t>sudo systemctl mask --now plymouth-poweroff.service || $Error :</t>
    <phoneticPr fontId="1"/>
  </si>
  <si>
    <t>sudo systemctl mask --now plymouth-quit-wait.service || $Error :</t>
    <phoneticPr fontId="1"/>
  </si>
  <si>
    <t>sudo systemctl mask --now plymouth-quit.service || $Error :</t>
    <phoneticPr fontId="1"/>
  </si>
  <si>
    <t>sudo systemctl mask --now plymouth-read-write.service || $Error :</t>
    <phoneticPr fontId="1"/>
  </si>
  <si>
    <t>sudo systemctl mask --now plymouth-reboot.service || $Error :</t>
    <phoneticPr fontId="1"/>
  </si>
  <si>
    <t>sudo systemctl mask --now plymouth-start.service || $Error :</t>
    <phoneticPr fontId="1"/>
  </si>
  <si>
    <t>sudo systemctl mask --now plymouth-switch-root-initramfs.service || $Error :</t>
    <phoneticPr fontId="1"/>
  </si>
  <si>
    <t>sudo systemctl mask --now plymouth-switch-root.service || $Error :</t>
    <phoneticPr fontId="1"/>
  </si>
  <si>
    <t>sudo systemctl mask --now pmie_daily.service || $Error :</t>
    <phoneticPr fontId="1"/>
  </si>
  <si>
    <t>sudo systemctl mask --now pmlogger_daily-poll.service || $Error :</t>
    <phoneticPr fontId="1"/>
  </si>
  <si>
    <t>sudo systemctl mask --now pmlogger_daily.service || $Error :</t>
    <phoneticPr fontId="1"/>
  </si>
  <si>
    <t>Created symlink /etc/systemd/system/plymouth-halt.service → /dev/null.</t>
  </si>
  <si>
    <t>Created symlink /etc/systemd/system/plymouth-kexec.service → /dev/null.</t>
  </si>
  <si>
    <t>Created symlink /etc/systemd/system/plymouth-poweroff.service → /dev/null.</t>
  </si>
  <si>
    <t>Created symlink /etc/systemd/system/plymouth-quit-wait.service → /dev/null.</t>
  </si>
  <si>
    <t>Created symlink /etc/systemd/system/plymouth-quit.service → /dev/null.</t>
  </si>
  <si>
    <t>Created symlink /etc/systemd/system/plymouth-read-write.service → /dev/null.</t>
  </si>
  <si>
    <t>Created symlink /etc/systemd/system/plymouth-reboot.service → /dev/null.</t>
  </si>
  <si>
    <t>Created symlink /etc/systemd/system/plymouth-start.service → /dev/null.</t>
  </si>
  <si>
    <t>Created symlink /etc/systemd/system/plymouth-switch-root-initramfs.service → /dev/null.</t>
  </si>
  <si>
    <t>Created symlink /etc/systemd/system/plymouth-switch-root.service → /dev/null.</t>
  </si>
  <si>
    <t>Created symlink /etc/systemd/system/pmie_daily.service → /dev/null.</t>
  </si>
  <si>
    <t>Created symlink /etc/systemd/system/pmlogger_daily-poll.service → /dev/null.</t>
  </si>
  <si>
    <t>Created symlink /etc/systemd/system/pmlogger_daily.service → /dev/null.</t>
  </si>
  <si>
    <t>&gt; static basic.target</t>
    <phoneticPr fontId="1"/>
  </si>
  <si>
    <t>&gt; static proc-sys-fs-binfmt_misc.automount</t>
    <phoneticPr fontId="1"/>
  </si>
  <si>
    <t>&gt; static proc-sys-fs-binfmt_misc.mount</t>
    <phoneticPr fontId="1"/>
  </si>
  <si>
    <t>&gt; static rc-local.service</t>
    <phoneticPr fontId="1"/>
  </si>
  <si>
    <t>sudo systemctl mask --now rdma-hw.target || $Error :</t>
    <phoneticPr fontId="1"/>
  </si>
  <si>
    <t>sudo systemctl mask rdma-load-modules@.service || $Error :</t>
    <phoneticPr fontId="1"/>
  </si>
  <si>
    <t>sudo systemctl mask --now rdma-ndd.service || $Error :</t>
    <phoneticPr fontId="1"/>
  </si>
  <si>
    <t>&gt; static remote-fs-pre.target</t>
    <phoneticPr fontId="1"/>
  </si>
  <si>
    <t>&gt; static runlevel5.target</t>
    <phoneticPr fontId="1"/>
  </si>
  <si>
    <t>sudo systemctl mask --now selinux-autorelabel.service || $Error :</t>
    <phoneticPr fontId="1"/>
  </si>
  <si>
    <t>sudo systemctl mask --now selinux-autorelabel.target || $Error :</t>
    <phoneticPr fontId="1"/>
  </si>
  <si>
    <t>Created symlink /etc/systemd/system/selinux-autorelabel.service → /dev/null.</t>
  </si>
  <si>
    <t>Created symlink /etc/systemd/system/selinux-autorelabel.target → /dev/null.</t>
  </si>
  <si>
    <t>&gt; static shutdown.target</t>
    <phoneticPr fontId="1"/>
  </si>
  <si>
    <t>&gt; static sigpwr.target</t>
    <phoneticPr fontId="1"/>
  </si>
  <si>
    <t>&gt; static slices.target</t>
    <phoneticPr fontId="1"/>
  </si>
  <si>
    <t>&gt; static sockets.target</t>
    <phoneticPr fontId="1"/>
  </si>
  <si>
    <t>&gt; static sshd-keygen.target</t>
    <phoneticPr fontId="1"/>
  </si>
  <si>
    <t>sudo systemctl mask sshd@.service || $Error :</t>
    <phoneticPr fontId="1"/>
  </si>
  <si>
    <t>Created symlink /etc/systemd/system/sshd@.service → /dev/null.</t>
  </si>
  <si>
    <t>&gt; static swap.target</t>
    <phoneticPr fontId="1"/>
  </si>
  <si>
    <t>&gt; static sys-fs-fuse-connections.mount</t>
    <phoneticPr fontId="1"/>
  </si>
  <si>
    <t>&gt; static sys-kernel-config.mount</t>
    <phoneticPr fontId="1"/>
  </si>
  <si>
    <t>&gt; static sys-kernel-debug.mount</t>
    <phoneticPr fontId="1"/>
  </si>
  <si>
    <t>&gt; static sysinit.target</t>
    <phoneticPr fontId="1"/>
  </si>
  <si>
    <t>&gt; static syslog.socket</t>
    <phoneticPr fontId="1"/>
  </si>
  <si>
    <t>&gt; static system-update-cleanup.service</t>
    <phoneticPr fontId="1"/>
  </si>
  <si>
    <t>&gt; static system-update-pre.target</t>
    <phoneticPr fontId="1"/>
  </si>
  <si>
    <t>&gt; static system-update.target</t>
    <phoneticPr fontId="1"/>
  </si>
  <si>
    <t>&gt; static systemd-ask-password-console.path</t>
    <phoneticPr fontId="1"/>
  </si>
  <si>
    <t>&gt; static systemd-ask-password-console.service</t>
    <phoneticPr fontId="1"/>
  </si>
  <si>
    <t>sudo systemctl mask --now systemd-ask-password-plymouth.path || $Error :</t>
    <phoneticPr fontId="1"/>
  </si>
  <si>
    <t>sudo systemctl mask --now systemd-ask-password-plymouth.service || $Error :</t>
    <phoneticPr fontId="1"/>
  </si>
  <si>
    <t>&gt; static systemd-ask-password-wall.path</t>
    <phoneticPr fontId="1"/>
  </si>
  <si>
    <t>&gt; static systemd-ask-password-wall.service</t>
    <phoneticPr fontId="1"/>
  </si>
  <si>
    <t>Created symlink /etc/systemd/system/systemd-ask-password-plymouth.path → /dev/null.</t>
  </si>
  <si>
    <t>Created symlink /etc/systemd/system/systemd-ask-password-plymouth.service → /dev/null.</t>
  </si>
  <si>
    <t>sudo systemctl mask systemd-backlight@.service || $Error :</t>
    <phoneticPr fontId="1"/>
  </si>
  <si>
    <t>Created symlink /etc/systemd/system/systemd-backlight@.service → /dev/null.</t>
  </si>
  <si>
    <t>&gt; static systemd-binfmt.service</t>
    <phoneticPr fontId="1"/>
  </si>
  <si>
    <t>&gt; static systemd-coredump.socket</t>
    <phoneticPr fontId="1"/>
  </si>
  <si>
    <t>&gt; static systemd-coredump@.service</t>
    <phoneticPr fontId="1"/>
  </si>
  <si>
    <t>&gt; static systemd-exit.service</t>
    <phoneticPr fontId="1"/>
  </si>
  <si>
    <t>&gt; static systemd-firstboot.service</t>
    <phoneticPr fontId="1"/>
  </si>
  <si>
    <t>&gt; static systemd-fsck-root.service</t>
    <phoneticPr fontId="1"/>
  </si>
  <si>
    <t>&gt; static systemd-fsck@.service</t>
    <phoneticPr fontId="1"/>
  </si>
  <si>
    <t>&gt; static systemd-halt.service</t>
    <phoneticPr fontId="1"/>
  </si>
  <si>
    <t>&gt; static systemd-hostnamed.service</t>
    <phoneticPr fontId="1"/>
  </si>
  <si>
    <t>&gt; static systemd-hwdb-update.service</t>
    <phoneticPr fontId="1"/>
  </si>
  <si>
    <t>&gt; static systemd-initctl.service</t>
    <phoneticPr fontId="1"/>
  </si>
  <si>
    <t>&gt; static systemd-initctl.socket</t>
    <phoneticPr fontId="1"/>
  </si>
  <si>
    <t>&gt; static systemd-journal-catalog-update.service</t>
    <phoneticPr fontId="1"/>
  </si>
  <si>
    <t>&gt; static systemd-journal-flush.service</t>
    <phoneticPr fontId="1"/>
  </si>
  <si>
    <t>&gt; static systemd-journald-audit.socket</t>
    <phoneticPr fontId="1"/>
  </si>
  <si>
    <t>&gt; static systemd-journald-dev-log.socket</t>
    <phoneticPr fontId="1"/>
  </si>
  <si>
    <t>&gt; static systemd-journald.service</t>
    <phoneticPr fontId="1"/>
  </si>
  <si>
    <t>&gt; static systemd-journald.socket</t>
    <phoneticPr fontId="1"/>
  </si>
  <si>
    <t>&gt; static systemd-kexec.service</t>
    <phoneticPr fontId="1"/>
  </si>
  <si>
    <t>&gt; static systemd-localed.service</t>
    <phoneticPr fontId="1"/>
  </si>
  <si>
    <t>&gt; static systemd-logind.service</t>
    <phoneticPr fontId="1"/>
  </si>
  <si>
    <t>&gt; static systemd-machine-id-commit.service</t>
    <phoneticPr fontId="1"/>
  </si>
  <si>
    <t>&gt; static systemd-modules-load.service</t>
    <phoneticPr fontId="1"/>
  </si>
  <si>
    <t>&gt; static systemd-portabled.service</t>
    <phoneticPr fontId="1"/>
  </si>
  <si>
    <t>&gt; static systemd-poweroff.service</t>
    <phoneticPr fontId="1"/>
  </si>
  <si>
    <t>&gt; static systemd-random-seed.service</t>
    <phoneticPr fontId="1"/>
  </si>
  <si>
    <t>&gt; static systemd-reboot.service</t>
    <phoneticPr fontId="1"/>
  </si>
  <si>
    <t>&gt; static systemd-remount-fs.service</t>
    <phoneticPr fontId="1"/>
  </si>
  <si>
    <t>&gt; static systemd-rfkill.service</t>
    <phoneticPr fontId="1"/>
  </si>
  <si>
    <t>&gt; static systemd-rfkill.socket</t>
    <phoneticPr fontId="1"/>
  </si>
  <si>
    <t>&gt; static systemd-sysctl.service</t>
    <phoneticPr fontId="1"/>
  </si>
  <si>
    <t>&gt; static systemd-sysusers.service</t>
    <phoneticPr fontId="1"/>
  </si>
  <si>
    <t>&gt; static systemd-timedated.service</t>
    <phoneticPr fontId="1"/>
  </si>
  <si>
    <t>&gt; static systemd-tmpfiles-clean.service</t>
    <phoneticPr fontId="1"/>
  </si>
  <si>
    <t>&gt; static systemd-tmpfiles-clean.timer</t>
    <phoneticPr fontId="1"/>
  </si>
  <si>
    <t>&gt; static systemd-tmpfiles-setup-dev.service</t>
    <phoneticPr fontId="1"/>
  </si>
  <si>
    <t>&gt; static systemd-tmpfiles-setup.service</t>
    <phoneticPr fontId="1"/>
  </si>
  <si>
    <t>&gt; static systemd-udev-settle.service</t>
    <phoneticPr fontId="1"/>
  </si>
  <si>
    <t>&gt; static systemd-udev-trigger.service</t>
    <phoneticPr fontId="1"/>
  </si>
  <si>
    <t>&gt; static systemd-udevd-control.socket</t>
    <phoneticPr fontId="1"/>
  </si>
  <si>
    <t>&gt; static systemd-udevd-kernel.socket</t>
    <phoneticPr fontId="1"/>
  </si>
  <si>
    <t>&gt; static systemd-udevd.service</t>
    <phoneticPr fontId="1"/>
  </si>
  <si>
    <t>&gt; static systemd-update-done.service</t>
    <phoneticPr fontId="1"/>
  </si>
  <si>
    <t>&gt; static systemd-update-utmp-runlevel.service</t>
    <phoneticPr fontId="1"/>
  </si>
  <si>
    <t>&gt; static systemd-update-utmp.service</t>
    <phoneticPr fontId="1"/>
  </si>
  <si>
    <t>&gt; static systemd-user-sessions.service</t>
    <phoneticPr fontId="1"/>
  </si>
  <si>
    <t>&gt; static systemd-volatile-root.service</t>
    <phoneticPr fontId="1"/>
  </si>
  <si>
    <t>&gt; static time-sync.target</t>
    <phoneticPr fontId="1"/>
  </si>
  <si>
    <t>&gt; static timers.target</t>
    <phoneticPr fontId="1"/>
  </si>
  <si>
    <t>&gt; static umount.target</t>
    <phoneticPr fontId="1"/>
  </si>
  <si>
    <t>&gt; static user-runtime-dir@.service</t>
    <phoneticPr fontId="1"/>
  </si>
  <si>
    <t>&gt; static user.slice</t>
    <phoneticPr fontId="1"/>
  </si>
  <si>
    <t>&gt; static user@.service</t>
    <phoneticPr fontId="1"/>
  </si>
  <si>
    <t>&gt; enabled loadmodules.service</t>
    <phoneticPr fontId="1"/>
  </si>
  <si>
    <t>※ 要検証</t>
    <rPh sb="2" eb="3">
      <t>ヨウ</t>
    </rPh>
    <rPh sb="3" eb="5">
      <t>ケンショウ</t>
    </rPh>
    <phoneticPr fontId="1"/>
  </si>
  <si>
    <t>※ このまま</t>
    <phoneticPr fontId="1"/>
  </si>
  <si>
    <t>diff --ignore-space-change &lt;(awk '{print $1,$2}' /backup/common/lvm/systemd-services.minimal) &lt;(systemctl list-unit-files | LANG=C sort | awk '{print $1,$2}')</t>
  </si>
  <si>
    <t>sudo systemctl enable --now bmc-watchdog.service || $Error :</t>
    <phoneticPr fontId="1"/>
  </si>
  <si>
    <t>#sudo systemctl enable --now corosync-notifyd.service || $Error :</t>
    <phoneticPr fontId="1"/>
  </si>
  <si>
    <t>sudo systemctl disable --now corosync.service || $Error :</t>
    <phoneticPr fontId="1"/>
  </si>
  <si>
    <t>sudo systemctl disable --now crm_mon.service || $Error :</t>
    <phoneticPr fontId="1"/>
  </si>
  <si>
    <t>sudo systemctl disable --now dnsmasq.service || $Error :</t>
    <phoneticPr fontId="1"/>
  </si>
  <si>
    <t>&gt; disabled fancontrol.service</t>
    <phoneticPr fontId="1"/>
  </si>
  <si>
    <t>#sudo systemctl enable --now fancontrol.service || $Error :</t>
    <phoneticPr fontId="1"/>
  </si>
  <si>
    <t>sudo systemctl enable --now ipmiseld.service || $Error :</t>
    <phoneticPr fontId="1"/>
  </si>
  <si>
    <t>sudo systemctl disable --now nftables.service || $Error :</t>
    <phoneticPr fontId="1"/>
  </si>
  <si>
    <t>sudo systemctl disable --now pacemaker.service || $Error :</t>
    <phoneticPr fontId="1"/>
  </si>
  <si>
    <t>sudo systemctl enable --now pcsd.service || $Error :</t>
    <phoneticPr fontId="1"/>
  </si>
  <si>
    <t>sudo systemctl enable --now rrdcached.service || $Error :</t>
    <phoneticPr fontId="1"/>
  </si>
  <si>
    <t>sudo systemctl enable --now sensord.service || $Error :</t>
    <phoneticPr fontId="1"/>
  </si>
  <si>
    <t>sudo systemctl disable --now sshd.socket || $Error :</t>
    <phoneticPr fontId="1"/>
  </si>
  <si>
    <t>sudo systemctl disable --now watchdog-ping.service || $Error :</t>
    <phoneticPr fontId="1"/>
  </si>
  <si>
    <t>sudo systemctl disable --now watchdog.service || $Error :</t>
    <phoneticPr fontId="1"/>
  </si>
  <si>
    <t>Created symlink /etc/systemd/system/multi-user.target.wants/bmc-watchdog.service → /usr/lib/systemd/system/bmc-watchdog.service.</t>
  </si>
  <si>
    <t>Created symlink /etc/systemd/system/multi-user.target.wants/ipmi.service → /usr/lib/systemd/system/ipmi.service.</t>
  </si>
  <si>
    <t>sudo systemctl enable ipmi.service || $Error :</t>
    <phoneticPr fontId="1"/>
  </si>
  <si>
    <t>Created symlink /etc/systemd/system/multi-user.target.wants/ipmidetectd.service → /usr/lib/systemd/system/ipmidetectd.service.</t>
  </si>
  <si>
    <t>sudo systemctl enable ipmidetectd.service || $Error :</t>
    <phoneticPr fontId="1"/>
  </si>
  <si>
    <t>Created symlink /etc/systemd/system/multi-user.target.wants/ipmievd.service → /usr/lib/systemd/system/ipmievd.service.</t>
  </si>
  <si>
    <t>sudo systemctl enable ipmievd.service || $Error :</t>
    <phoneticPr fontId="1"/>
  </si>
  <si>
    <t>Created symlink /etc/systemd/system/multi-user.target.wants/ipmiseld.service → /usr/lib/systemd/system/ipmiseld.service.</t>
  </si>
  <si>
    <t>&gt; disabled pcsd-ruby.service</t>
    <phoneticPr fontId="1"/>
  </si>
  <si>
    <t>sudo systemctl disable --now pcsd-ruby.service || $Error :</t>
    <phoneticPr fontId="1"/>
  </si>
  <si>
    <t>Created symlink /etc/systemd/system/multi-user.target.wants/pcsd.service → /usr/lib/systemd/system/pcsd.service.</t>
  </si>
  <si>
    <t>Created symlink /etc/systemd/system/multi-user.target.wants/rrdcached.service → /usr/lib/systemd/system/rrdcached.service.</t>
  </si>
  <si>
    <t>Created symlink /etc/systemd/system/sockets.target.wants/rrdcached.socket → /usr/lib/systemd/system/rrdcached.socket.</t>
  </si>
  <si>
    <t>sudo systemctl enable rrdcached.socket || $Error :</t>
    <phoneticPr fontId="1"/>
  </si>
  <si>
    <t>Created symlink /etc/systemd/system/multi-user.target.wants/sensord.service → /usr/lib/systemd/system/sensord.service.</t>
  </si>
  <si>
    <t>sudo systemctl disable sshd-keygen@.service || $Error :</t>
    <phoneticPr fontId="1"/>
  </si>
  <si>
    <t>#sudo systemctl mask --now loadmodules.service || $Error :</t>
    <phoneticPr fontId="1"/>
  </si>
  <si>
    <t>for i in $(systemctl list-unit-files --state=enabled | awk '{print $1}' | LANG=C sort;systemctl list-unit-files --state=static | awk '{print $1}' | LANG=C sort)</t>
  </si>
  <si>
    <t xml:space="preserve">  echo "[$i]"</t>
  </si>
  <si>
    <t xml:space="preserve">  case "$i" in</t>
  </si>
  <si>
    <t xml:space="preserve">    [0-9]* ) :;;</t>
  </si>
  <si>
    <t xml:space="preserve">    UNIT ) :;;</t>
  </si>
  <si>
    <t xml:space="preserve">  esac</t>
  </si>
  <si>
    <t xml:space="preserve">  usleep 100000</t>
  </si>
  <si>
    <t>[34]</t>
  </si>
  <si>
    <t>[UNIT]</t>
  </si>
  <si>
    <t>[atd.service]</t>
  </si>
  <si>
    <t>● atd.service - Job spooling tools</t>
  </si>
  <si>
    <t xml:space="preserve">   Loaded: loaded (/usr/lib/systemd/system/atd.service; enabled; vendor preset: enabled)</t>
  </si>
  <si>
    <t xml:space="preserve">   Active: active (running) since Sat 2021-04-24 09:31:42 EDT; 1h 41min ago</t>
  </si>
  <si>
    <t xml:space="preserve"> Main PID: 2158 (atd)</t>
  </si>
  <si>
    <t xml:space="preserve">    Tasks: 1 (limit: 11891)</t>
  </si>
  <si>
    <t xml:space="preserve">   Memory: 608.0K</t>
  </si>
  <si>
    <t xml:space="preserve">   CGroup: /system.slice/atd.service</t>
  </si>
  <si>
    <t xml:space="preserve">           mq2158 /usr/sbin/atd -f</t>
  </si>
  <si>
    <t>Apr 24 09:31:42 ol-103 systemd[1]: Started Job spooling tools.</t>
  </si>
  <si>
    <t>[auditd.service]</t>
  </si>
  <si>
    <t>● auditd.service - Security Auditing Service</t>
  </si>
  <si>
    <t xml:space="preserve">   Loaded: loaded (/usr/lib/systemd/system/auditd.service; enabled; vendor preset: enabled)</t>
  </si>
  <si>
    <t xml:space="preserve">   Active: active (running) since Sat 2021-04-24 09:31:31 EDT; 1h 41min ago</t>
  </si>
  <si>
    <t xml:space="preserve">     Docs: man:auditd(8)</t>
  </si>
  <si>
    <t xml:space="preserve">           https://github.com/linux-audit/audit-documentation</t>
  </si>
  <si>
    <t xml:space="preserve">  Process: 1447 ExecStartPost=/sbin/augenrules --load (code=exited, status=0/SUCCESS)</t>
  </si>
  <si>
    <t xml:space="preserve">  Process: 1443 ExecStart=/sbin/auditd (code=exited, status=0/SUCCESS)</t>
  </si>
  <si>
    <t xml:space="preserve"> Main PID: 1444 (auditd)</t>
  </si>
  <si>
    <t xml:space="preserve">    Tasks: 2 (limit: 11891)</t>
  </si>
  <si>
    <t xml:space="preserve">   Memory: 3.8M</t>
  </si>
  <si>
    <t xml:space="preserve">   CGroup: /system.slice/auditd.service</t>
  </si>
  <si>
    <t xml:space="preserve">           mq1444 /sbin/auditd</t>
  </si>
  <si>
    <t>Apr 24 09:31:31 ol-103 augenrules[1447]: backlog_wait_time 60000</t>
  </si>
  <si>
    <t>Apr 24 09:31:31 ol-103 augenrules[1447]: enabled 1</t>
  </si>
  <si>
    <t>Apr 24 09:31:31 ol-103 augenrules[1447]: failure 1</t>
  </si>
  <si>
    <t>Apr 24 09:31:31 ol-103 augenrules[1447]: pid 1444</t>
  </si>
  <si>
    <t>Apr 24 09:31:31 ol-103 augenrules[1447]: rate_limit 0</t>
  </si>
  <si>
    <t>Apr 24 09:31:31 ol-103 augenrules[1447]: backlog_limit 8192</t>
  </si>
  <si>
    <t>Apr 24 09:31:31 ol-103 augenrules[1447]: lost 0</t>
  </si>
  <si>
    <t>Apr 24 09:31:31 ol-103 augenrules[1447]: backlog 4</t>
  </si>
  <si>
    <t>Apr 24 09:31:31 ol-103 systemd[1]: Started Security Auditing Service.</t>
  </si>
  <si>
    <t>[autovt@.service]</t>
  </si>
  <si>
    <t>Failed to get properties: Unit name autovt@.service is neither a valid invocation ID nor unit name.</t>
  </si>
  <si>
    <t>[bmc-watchdog.service]</t>
  </si>
  <si>
    <t>● bmc-watchdog.service - BMC Watchdog Timer Daemon</t>
  </si>
  <si>
    <t xml:space="preserve">   Loaded: loaded (/usr/lib/systemd/system/bmc-watchdog.service; enabled; vendor preset: disabled)</t>
  </si>
  <si>
    <t xml:space="preserve">   Active: failed (Result: exit-code) since Sat 2021-04-24 09:33:42 EDT; 1h 39min ago</t>
  </si>
  <si>
    <t xml:space="preserve">  Process: 2117 ExecStart=/usr/sbin/bmc-watchdog $OPTIONS (code=exited, status=0/SUCCESS)</t>
  </si>
  <si>
    <t xml:space="preserve"> Main PID: 2123 (code=exited, status=1/FAILURE)</t>
  </si>
  <si>
    <t>Apr 24 09:31:59 ol-103 /usr/sbin/bmc-watchdog[2123]: Get Cmd: BMC Timeout: driver busy</t>
  </si>
  <si>
    <t>Apr 24 09:32:05 ol-103 /usr/sbin/bmc-watchdog[2123]: Get Cmd: BMC Timeout: driver busy</t>
  </si>
  <si>
    <t>Apr 24 09:32:11 ol-103 /usr/sbin/bmc-watchdog[2123]: Get Cmd: BMC Timeout: driver busy</t>
  </si>
  <si>
    <t>Apr 24 09:32:17 ol-103 /usr/sbin/bmc-watchdog[2123]: Get Cmd: BMC Timeout: driver busy</t>
  </si>
  <si>
    <t>Apr 24 09:32:23 ol-103 /usr/sbin/bmc-watchdog[2123]: Get Cmd: BMC Timeout: driver busy</t>
  </si>
  <si>
    <t>Apr 24 09:32:29 ol-103 /usr/sbin/bmc-watchdog[2123]: Get Cmd: BMC Timeout: driver busy</t>
  </si>
  <si>
    <t>Apr 24 09:32:35 ol-103 /usr/sbin/bmc-watchdog[2123]: Get Cmd: BMC Timeout: driver busy</t>
  </si>
  <si>
    <t>Apr 24 09:32:41 ol-103 /usr/sbin/bmc-watchdog[2123]: Get Cmd: BMC Timeout: driver busy</t>
  </si>
  <si>
    <t>Apr 24 09:33:42 ol-103 systemd[1]: bmc-watchdog.service: Main process exited, code=exited, status=1/FAILURE</t>
  </si>
  <si>
    <t>Apr 24 09:33:42 ol-103 systemd[1]: bmc-watchdog.service: Failed with result 'exit-code'.</t>
  </si>
  <si>
    <t>[chronyd.service]</t>
  </si>
  <si>
    <t>● chronyd.service - NTP client/server</t>
  </si>
  <si>
    <t xml:space="preserve">   Loaded: loaded (/usr/lib/systemd/system/chronyd.service; enabled; vendor preset: enabled)</t>
  </si>
  <si>
    <t xml:space="preserve">     Docs: man:chronyd(8)</t>
  </si>
  <si>
    <t xml:space="preserve">           man:chrony.conf(5)</t>
  </si>
  <si>
    <t xml:space="preserve">  Process: 1506 ExecStartPost=/usr/libexec/chrony-helper update-daemon (code=exited, status=0/SUCCESS)</t>
  </si>
  <si>
    <t xml:space="preserve">  Process: 1477 ExecStart=/usr/sbin/chronyd $OPTIONS (code=exited, status=0/SUCCESS)</t>
  </si>
  <si>
    <t xml:space="preserve"> Main PID: 1488 (chronyd)</t>
  </si>
  <si>
    <t xml:space="preserve">   Memory: 1.7M</t>
  </si>
  <si>
    <t xml:space="preserve">   CGroup: /system.slice/chronyd.service</t>
  </si>
  <si>
    <t xml:space="preserve">           mq1488 /usr/sbin/chronyd -4</t>
  </si>
  <si>
    <t>Apr 24 09:31:31 ol-103 systemd[1]: Starting NTP client/server...</t>
  </si>
  <si>
    <t>Apr 24 09:31:31 ol-103 chronyd[1488]: chronyd version 3.5 starting (+CMDMON +NTP +REFCLOCK +RTC +PRIVDROP +SCFILTER +SIGND +ASYNCDNS +SECHASH +IPV6 +DEBUG)</t>
  </si>
  <si>
    <t>Apr 24 09:31:31 ol-103 chronyd[1488]: Frequency 0.000 +/- 1000000.000 ppm read from /var/lib/chrony/drift</t>
  </si>
  <si>
    <t>Apr 24 09:31:31 ol-103 chronyd[1488]: Using right/UTC timezone to obtain leap second data</t>
  </si>
  <si>
    <t>Apr 24 09:31:31 ol-103 systemd[1]: Started NTP client/server.</t>
  </si>
  <si>
    <t>[crond.service]</t>
  </si>
  <si>
    <t>● crond.service - Command Scheduler</t>
  </si>
  <si>
    <t xml:space="preserve">   Loaded: loaded (/usr/lib/systemd/system/crond.service; enabled; vendor preset: enabled)</t>
  </si>
  <si>
    <t xml:space="preserve"> Main PID: 2154 (crond)</t>
  </si>
  <si>
    <t xml:space="preserve">   Memory: 2.5M</t>
  </si>
  <si>
    <t xml:space="preserve">   CGroup: /system.slice/crond.service</t>
  </si>
  <si>
    <t xml:space="preserve">           mq2154 /usr/sbin/crond -n</t>
  </si>
  <si>
    <t>Apr 24 09:31:42 ol-103 systemd[1]: Started Command Scheduler.</t>
  </si>
  <si>
    <t>Apr 24 09:31:42 ol-103 crond[2154]: (CRON) STARTUP (1.5.2)</t>
  </si>
  <si>
    <t>Apr 24 09:31:42 ol-103 crond[2154]: (CRON) INFO (Syslog will be used instead of sendmail.)</t>
  </si>
  <si>
    <t>Apr 24 09:31:42 ol-103 crond[2154]: (CRON) INFO (RANDOM_DELAY will be scaled with factor 78% if used.)</t>
  </si>
  <si>
    <t>Apr 24 09:31:42 ol-103 crond[2154]: (CRON) INFO (running with inotify support)</t>
  </si>
  <si>
    <t>Apr 24 10:01:01 ol-103 CROND[3320]: (root) CMD (run-parts /etc/cron.hourly)</t>
  </si>
  <si>
    <t>Apr 24 11:01:01 ol-103 CROND[6254]: (root) CMD (run-parts /etc/cron.hourly)</t>
  </si>
  <si>
    <t>[dbus-org.fedoraproject.FirewallD1.service]</t>
  </si>
  <si>
    <t>● firewalld.service - firewalld - dynamic firewall daemon</t>
  </si>
  <si>
    <t xml:space="preserve">   Loaded: loaded (/usr/lib/systemd/system/firewalld.service; enabled; vendor preset: enabled)</t>
  </si>
  <si>
    <t xml:space="preserve">   Active: active (running) since Sat 2021-04-24 09:31:32 EDT; 1h 41min ago</t>
  </si>
  <si>
    <t xml:space="preserve">     Docs: man:firewalld(1)</t>
  </si>
  <si>
    <t xml:space="preserve"> Main PID: 1490 (firewalld)</t>
  </si>
  <si>
    <t xml:space="preserve">   Memory: 39.3M</t>
  </si>
  <si>
    <t xml:space="preserve">   CGroup: /system.slice/firewalld.service</t>
  </si>
  <si>
    <t xml:space="preserve">           mq1490 /usr/libexec/platform-python -s /usr/sbin/firewalld --nofork --nopid</t>
  </si>
  <si>
    <t>Apr 24 09:31:31 ol-103 systemd[1]: Starting firewalld - dynamic firewall daemon...</t>
  </si>
  <si>
    <t>Apr 24 09:31:32 ol-103 systemd[1]: Started firewalld - dynamic firewall daemon.</t>
  </si>
  <si>
    <t>Apr 24 09:31:32 ol-103 firewalld[1490]: WARNING: AllowZoneDrifting is enabled. This is considered an insecure configuration option. It will be removed in a future release. Please consider disabling it now.</t>
  </si>
  <si>
    <t>[dm-event.socket]</t>
  </si>
  <si>
    <t>● dm-event.socket - Device-mapper event daemon FIFOs</t>
  </si>
  <si>
    <t xml:space="preserve">   Loaded: loaded (/usr/lib/systemd/system/dm-event.socket; enabled; vendor preset: enabled)</t>
  </si>
  <si>
    <t xml:space="preserve">   Active: active (listening) since Sat 2021-04-24 09:31:26 EDT; 1h 41min ago</t>
  </si>
  <si>
    <t xml:space="preserve">     Docs: man:dmeventd(8)</t>
  </si>
  <si>
    <t xml:space="preserve">   Listen: /run/dmeventd-server (FIFO)</t>
  </si>
  <si>
    <t xml:space="preserve">           /run/dmeventd-client (FIFO)</t>
  </si>
  <si>
    <t xml:space="preserve">    Tasks: 0 (limit: 11891)</t>
  </si>
  <si>
    <t xml:space="preserve">   Memory: 0B</t>
  </si>
  <si>
    <t xml:space="preserve">   CGroup: /system.slice/dm-event.socket</t>
  </si>
  <si>
    <t>[firewalld.service]</t>
  </si>
  <si>
    <t>[getty@.service]</t>
  </si>
  <si>
    <t>Failed to get properties: Unit name getty@.service is neither a valid invocation ID nor unit name.</t>
  </si>
  <si>
    <t>[httpd.service]</t>
  </si>
  <si>
    <t>● httpd.service - The Apache HTTP Server</t>
  </si>
  <si>
    <t xml:space="preserve">   Loaded: loaded (/etc/systemd/system/httpd.service; enabled; vendor preset: disabled)</t>
  </si>
  <si>
    <t xml:space="preserve">     Docs: man:httpd.service(8)</t>
  </si>
  <si>
    <t xml:space="preserve"> Main PID: 2107 (httpd)</t>
  </si>
  <si>
    <t xml:space="preserve">   Status: "Running, listening on: port 443, port 80"</t>
  </si>
  <si>
    <t xml:space="preserve">    Tasks: 213 (limit: 11891)</t>
  </si>
  <si>
    <t xml:space="preserve">   Memory: 33.2M</t>
  </si>
  <si>
    <t xml:space="preserve">   CGroup: /system.slice/httpd.service</t>
  </si>
  <si>
    <t xml:space="preserve">           tq2107 /usr/sbin/httpd -DFOREGROUND</t>
  </si>
  <si>
    <t xml:space="preserve">           tq2162 /usr/sbin/httpd -DFOREGROUND</t>
  </si>
  <si>
    <t xml:space="preserve">           tq2163 /usr/sbin/httpd -DFOREGROUND</t>
  </si>
  <si>
    <t xml:space="preserve">           tq2164 /usr/sbin/httpd -DFOREGROUND</t>
  </si>
  <si>
    <t xml:space="preserve">           mq2167 /usr/sbin/httpd -DFOREGROUND</t>
  </si>
  <si>
    <t>Apr 24 09:31:41 ol-103 systemd[1]: Starting The Apache HTTP Server...</t>
  </si>
  <si>
    <t>Apr 24 09:31:42 ol-103 httpd[2107]: AH00558: httpd: Could not reliably determine the server's fully qualified domain name, using 172.28.88.103. Set the 'ServerName' directive globally to suppress this message</t>
  </si>
  <si>
    <t>Apr 24 09:31:42 ol-103 systemd[1]: Started The Apache HTTP Server.</t>
  </si>
  <si>
    <t>Apr 24 09:31:42 ol-103 httpd[2107]: Server configured, listening on: port 443, port 80</t>
  </si>
  <si>
    <t>[ipmi.service]</t>
  </si>
  <si>
    <t>● ipmi.service - IPMI Driver</t>
  </si>
  <si>
    <t xml:space="preserve">   Loaded: loaded (/usr/lib/systemd/system/ipmi.service; enabled; vendor preset: disabled)</t>
  </si>
  <si>
    <t xml:space="preserve">   Active: failed (Result: exit-code) since Sat 2021-04-24 09:31:42 EDT; 1h 41min ago</t>
  </si>
  <si>
    <t xml:space="preserve">  Process: 2126 ExecStart=/usr/libexec/openipmi-helper start (code=exited, status=1/FAILURE)</t>
  </si>
  <si>
    <t xml:space="preserve"> Main PID: 2126 (code=exited, status=1/FAILURE)</t>
  </si>
  <si>
    <t>Apr 24 09:31:42 ol-103 systemd[1]: Starting IPMI Driver...</t>
  </si>
  <si>
    <t>Apr 24 09:31:42 ol-103 openipmi-helper[2126]: Startup failed.</t>
  </si>
  <si>
    <t>Apr 24 09:31:42 ol-103 systemd[1]: ipmi.service: Main process exited, code=exited, status=1/FAILURE</t>
  </si>
  <si>
    <t>Apr 24 09:31:42 ol-103 systemd[1]: ipmi.service: Failed with result 'exit-code'.</t>
  </si>
  <si>
    <t>Apr 24 09:31:42 ol-103 systemd[1]: Failed to start IPMI Driver.</t>
  </si>
  <si>
    <t>[ipmidetectd.service]</t>
  </si>
  <si>
    <t>● ipmidetectd.service - IPMI Node Detection Monitoring Daemon</t>
  </si>
  <si>
    <t xml:space="preserve">   Loaded: loaded (/usr/lib/systemd/system/ipmidetectd.service; enabled; vendor preset: disabled)</t>
  </si>
  <si>
    <t xml:space="preserve">  Process: 2119 ExecStart=/usr/sbin/ipmidetectd (code=exited, status=1/FAILURE)</t>
  </si>
  <si>
    <t>Apr 24 09:31:42 ol-103 systemd[1]: Starting IPMI Node Detection Monitoring Daemon...</t>
  </si>
  <si>
    <t>Apr 24 09:31:42 ol-103 ipmidetectd[2119]: ipmidetectd: No nodes configured</t>
  </si>
  <si>
    <t>Apr 24 09:31:42 ol-103 systemd[1]: ipmidetectd.service: Control process exited, code=exited status=1</t>
  </si>
  <si>
    <t>Apr 24 09:31:42 ol-103 systemd[1]: ipmidetectd.service: Failed with result 'exit-code'.</t>
  </si>
  <si>
    <t>Apr 24 09:31:42 ol-103 systemd[1]: Failed to start IPMI Node Detection Monitoring Daemon.</t>
  </si>
  <si>
    <t>[ipmievd.service]</t>
  </si>
  <si>
    <t>● ipmievd.service - Ipmievd Daemon</t>
  </si>
  <si>
    <t xml:space="preserve">   Loaded: loaded (/usr/lib/systemd/system/ipmievd.service; enabled; vendor preset: disabled)</t>
  </si>
  <si>
    <t xml:space="preserve">  Process: 2392 ExecStart=/usr/sbin/ipmievd $IPMIEVD_OPTIONS (code=exited, status=1/FAILURE)</t>
  </si>
  <si>
    <t>Apr 24 09:31:42 ol-103 systemd[1]: Starting Ipmievd Daemon...</t>
  </si>
  <si>
    <t>Apr 24 09:31:42 ol-103 ipmievd[2392]: Could not open device at /dev/ipmi0 or /dev/ipmi/0 or /dev/ipmidev/0: No such file or directory</t>
  </si>
  <si>
    <t>Apr 24 09:31:42 ol-103 systemd[1]: ipmievd.service: Control process exited, code=exited status=1</t>
  </si>
  <si>
    <t>Apr 24 09:31:42 ol-103 systemd[1]: ipmievd.service: Failed with result 'exit-code'.</t>
  </si>
  <si>
    <t>Apr 24 09:31:42 ol-103 systemd[1]: Failed to start Ipmievd Daemon.</t>
  </si>
  <si>
    <t>[ipmiseld.service]</t>
  </si>
  <si>
    <t>● ipmiseld.service - IPMI SEL syslog logging daemon</t>
  </si>
  <si>
    <t xml:space="preserve">   Loaded: loaded (/usr/lib/systemd/system/ipmiseld.service; enabled; vendor preset: disabled)</t>
  </si>
  <si>
    <t xml:space="preserve">   Active: failed (Result: signal) since Sat 2021-04-24 09:32:42 EDT; 1h 40min ago</t>
  </si>
  <si>
    <t xml:space="preserve">  Process: 2109 ExecStart=/usr/sbin/ipmiseld (code=exited, status=0/SUCCESS)</t>
  </si>
  <si>
    <t xml:space="preserve"> Main PID: 2115 (code=killed, signal=ABRT)</t>
  </si>
  <si>
    <t>Apr 24 09:31:41 ol-103 systemd[1]: Starting IPMI SEL syslog logging daemon...</t>
  </si>
  <si>
    <t>Apr 24 09:31:42 ol-103 systemd[1]: Started IPMI SEL syslog logging daemon.</t>
  </si>
  <si>
    <t>Apr 24 09:32:42 ol-103 /usr/sbin/ipmiseld[2115]: ipmi_sdr_cache_create: internal IPMI error</t>
  </si>
  <si>
    <t>Apr 24 09:32:42 ol-103 systemd[1]: ipmiseld.service: Main process exited, code=killed, status=6/ABRT</t>
  </si>
  <si>
    <t>Apr 24 09:32:42 ol-103 systemd[1]: ipmiseld.service: Failed with result 'signal'.</t>
  </si>
  <si>
    <t>[irqbalance.service]</t>
  </si>
  <si>
    <t>● irqbalance.service - irqbalance daemon</t>
  </si>
  <si>
    <t xml:space="preserve">   Loaded: loaded (/usr/lib/systemd/system/irqbalance.service; enabled; vendor preset: enabled)</t>
  </si>
  <si>
    <t xml:space="preserve"> Main PID: 1479 (irqbalance)</t>
  </si>
  <si>
    <t xml:space="preserve">   Memory: 1.6M</t>
  </si>
  <si>
    <t xml:space="preserve">   CGroup: /system.slice/irqbalance.service</t>
  </si>
  <si>
    <t xml:space="preserve">           mq1479 /usr/sbin/irqbalance --foreground</t>
  </si>
  <si>
    <t>Apr 24 09:31:31 ol-103 systemd[1]: Started irqbalance daemon.</t>
  </si>
  <si>
    <t>[ledmon.service]</t>
  </si>
  <si>
    <t>● ledmon.service - Enclosure LED Utilities</t>
  </si>
  <si>
    <t xml:space="preserve">   Loaded: loaded (/usr/lib/systemd/system/ledmon.service; enabled; vendor preset: disabled)</t>
  </si>
  <si>
    <t xml:space="preserve"> Main PID: 1478 (ledmon)</t>
  </si>
  <si>
    <t xml:space="preserve">   Memory: 920.0K</t>
  </si>
  <si>
    <t xml:space="preserve">   CGroup: /system.slice/ledmon.service</t>
  </si>
  <si>
    <t xml:space="preserve">           mq1478 /usr/sbin/ledmon --foreground</t>
  </si>
  <si>
    <t>Apr 24 09:31:31 ol-103 systemd[1]: Started Enclosure LED Utilities.</t>
  </si>
  <si>
    <t>[lm_sensors.service]</t>
  </si>
  <si>
    <t>● lm_sensors.service - Hardware Monitoring Sensors</t>
  </si>
  <si>
    <t xml:space="preserve">   Loaded: loaded (/usr/lib/systemd/system/lm_sensors.service; enabled; vendor preset: enabled)</t>
  </si>
  <si>
    <t xml:space="preserve">   Active: failed (Result: exit-code) since Sat 2021-04-24 09:31:31 EDT; 1h 41min ago</t>
  </si>
  <si>
    <t xml:space="preserve">  Process: 1493 ExecStart=/usr/bin/sensors -s (code=exited, status=1/FAILURE)</t>
  </si>
  <si>
    <t xml:space="preserve">  Process: 1482 ExecStart=/usr/libexec/lm_sensors/lm_sensors-modprobe-wrapper $BUS_MODULES $HWMON_MODULES (code=exited, status=1/FAILURE)</t>
  </si>
  <si>
    <t xml:space="preserve"> Main PID: 1493 (code=exited, status=1/FAILURE)</t>
  </si>
  <si>
    <t>Apr 24 09:31:31 ol-103 systemd[1]: Starting Hardware Monitoring Sensors...</t>
  </si>
  <si>
    <t>Apr 24 09:31:31 ol-103 lm_sensors-modprobe-wrapper[1482]: No sensors with loadable kernel modules configured.</t>
  </si>
  <si>
    <t>Apr 24 09:31:31 ol-103 lm_sensors-modprobe-wrapper[1482]: Please, run 'sensors-detect' as root in order to search for available sensors.</t>
  </si>
  <si>
    <t>Apr 24 09:31:31 ol-103 sensors[1493]: No sensors found!</t>
  </si>
  <si>
    <t>Apr 24 09:31:31 ol-103 sensors[1493]: Make sure you loaded all the kernel drivers you need.</t>
  </si>
  <si>
    <t>Apr 24 09:31:31 ol-103 sensors[1493]: Try sensors-detect to find out which these are.</t>
  </si>
  <si>
    <t>Apr 24 09:31:31 ol-103 systemd[1]: lm_sensors.service: Main process exited, code=exited, status=1/FAILURE</t>
  </si>
  <si>
    <t>Apr 24 09:31:31 ol-103 systemd[1]: lm_sensors.service: Failed with result 'exit-code'.</t>
  </si>
  <si>
    <t>Apr 24 09:31:31 ol-103 systemd[1]: Failed to start Hardware Monitoring Sensors.</t>
  </si>
  <si>
    <t>[loadmodules.service]</t>
  </si>
  <si>
    <t>● loadmodules.service - Load legacy module configuration</t>
  </si>
  <si>
    <t xml:space="preserve">   Loaded: loaded (/usr/lib/systemd/system/loadmodules.service; enabled; vendor preset: enabled)</t>
  </si>
  <si>
    <t xml:space="preserve">   Active: inactive (dead)</t>
  </si>
  <si>
    <t>Condition: start condition failed at Sat 2021-04-24 09:31:30 EDT; 1h 41min ago</t>
  </si>
  <si>
    <t xml:space="preserve">           tq ConditionPathExists=|/etc/rc.modules was not met</t>
  </si>
  <si>
    <t xml:space="preserve">           mq ConditionDirectoryNotEmpty=|/etc/sysconfig/modules was not met</t>
  </si>
  <si>
    <t>[lvm2-lvmpolld.socket]</t>
  </si>
  <si>
    <t>● lvm2-lvmpolld.socket - LVM2 poll daemon socket</t>
  </si>
  <si>
    <t xml:space="preserve">   Loaded: loaded (/usr/lib/systemd/system/lvm2-lvmpolld.socket; enabled; vendor preset: enabled)</t>
  </si>
  <si>
    <t xml:space="preserve">     Docs: man:lvmpolld(8)</t>
  </si>
  <si>
    <t xml:space="preserve">   Listen: /run/lvm/lvmpolld.socket (Stream)</t>
  </si>
  <si>
    <t xml:space="preserve">   CGroup: /system.slice/lvm2-lvmpolld.socket</t>
  </si>
  <si>
    <t>[lvm2-monitor.service]</t>
  </si>
  <si>
    <t>● lvm2-monitor.service - Monitoring of LVM2 mirrors, snapshots etc. using dmeventd or progress polling</t>
  </si>
  <si>
    <t xml:space="preserve">   Loaded: loaded (/usr/lib/systemd/system/lvm2-monitor.service; enabled; vendor preset: enabled)</t>
  </si>
  <si>
    <t xml:space="preserve">   Active: active (exited) since Sat 2021-04-24 09:31:30 EDT; 1h 41min ago</t>
  </si>
  <si>
    <t xml:space="preserve">           man:lvcreate(8)</t>
  </si>
  <si>
    <t xml:space="preserve">           man:lvchange(8)</t>
  </si>
  <si>
    <t xml:space="preserve">           man:vgchange(8)</t>
  </si>
  <si>
    <t xml:space="preserve">  Process: 1320 ExecStart=/usr/sbin/lvm vgchange --monitor y (code=exited, status=0/SUCCESS)</t>
  </si>
  <si>
    <t xml:space="preserve"> Main PID: 1320 (code=exited, status=0/SUCCESS)</t>
  </si>
  <si>
    <t xml:space="preserve">   CGroup: /system.slice/lvm2-monitor.service</t>
  </si>
  <si>
    <t>Apr 24 09:31:30 ol-103 lvm[1320]:   2 logical volume(s) in volume group "vg0" monitored</t>
  </si>
  <si>
    <t>Apr 24 09:31:30 ol-103 systemd[1]: Started Monitoring of LVM2 mirrors, snapshots etc. using dmeventd or progress polling.</t>
  </si>
  <si>
    <t>[mcelog.service]</t>
  </si>
  <si>
    <t>● mcelog.service - Machine Check Exception Logging Daemon</t>
  </si>
  <si>
    <t xml:space="preserve">   Loaded: loaded (/usr/lib/systemd/system/mcelog.service; enabled; vendor preset: enabled)</t>
  </si>
  <si>
    <t xml:space="preserve"> Main PID: 1476 (mcelog)</t>
  </si>
  <si>
    <t xml:space="preserve">   Memory: 872.0K</t>
  </si>
  <si>
    <t xml:space="preserve">   CGroup: /system.slice/mcelog.service</t>
  </si>
  <si>
    <t xml:space="preserve">           mq1476 /usr/sbin/mcelog --ignorenodev --daemon --foreground</t>
  </si>
  <si>
    <t>Apr 24 09:31:31 ol-103 systemd[1]: Started Machine Check Exception Logging Daemon.</t>
  </si>
  <si>
    <t>[microcode.service]</t>
  </si>
  <si>
    <t>● microcode.service - Load CPU microcode update</t>
  </si>
  <si>
    <t xml:space="preserve">   Loaded: loaded (/usr/lib/systemd/system/microcode.service; enabled; vendor preset: enabled)</t>
  </si>
  <si>
    <t>Condition: start condition failed at Sat 2021-04-24 09:31:31 EDT; 1h 41min ago</t>
  </si>
  <si>
    <t xml:space="preserve">           mq ConditionPathExists=/sys/devices/system/cpu/microcode/reload was not met</t>
  </si>
  <si>
    <t>[pcsd.service]</t>
  </si>
  <si>
    <t>● pcsd.service - PCS GUI and remote configuration interface</t>
  </si>
  <si>
    <t xml:space="preserve">   Loaded: loaded (/usr/lib/systemd/system/pcsd.service; enabled; vendor preset: disabled)</t>
  </si>
  <si>
    <t xml:space="preserve">   Active: active (running) since Sat 2021-04-24 09:31:47 EDT; 1h 41min ago</t>
  </si>
  <si>
    <t xml:space="preserve">     Docs: man:pcsd(8)</t>
  </si>
  <si>
    <t xml:space="preserve">           man:pcs(8)</t>
  </si>
  <si>
    <t xml:space="preserve"> Main PID: 2416 (pcsd)</t>
  </si>
  <si>
    <t xml:space="preserve">   Memory: 52.6M</t>
  </si>
  <si>
    <t xml:space="preserve">   CGroup: /system.slice/pcsd.service</t>
  </si>
  <si>
    <t xml:space="preserve">           mq2416 /usr/libexec/platform-python -Es /usr/sbin/pcsd</t>
  </si>
  <si>
    <t>Apr 24 10:31:47 ol-103 pcsd[2416]: INFO:pcs.daemon:Config files sync started</t>
  </si>
  <si>
    <t>Apr 24 10:31:47 ol-103 pcsd[2416]: INFO:pcs.daemon:Config files sync skipped, this host does not seem to be in a cluster of at least 2 nodes</t>
  </si>
  <si>
    <t>Apr 24 10:41:47 ol-103 pcsd[2416]: INFO:pcs.daemon:Config files sync started</t>
  </si>
  <si>
    <t>Apr 24 10:41:47 ol-103 pcsd[2416]: INFO:pcs.daemon:Config files sync skipped, this host does not seem to be in a cluster of at least 2 nodes</t>
  </si>
  <si>
    <t>Apr 24 10:51:47 ol-103 pcsd[2416]: INFO:pcs.daemon:Config files sync started</t>
  </si>
  <si>
    <t>Apr 24 10:51:47 ol-103 pcsd[2416]: INFO:pcs.daemon:Config files sync skipped, this host does not seem to be in a cluster of at least 2 nodes</t>
  </si>
  <si>
    <t>Apr 24 11:01:47 ol-103 pcsd[2416]: INFO:pcs.daemon:Config files sync started</t>
  </si>
  <si>
    <t>Apr 24 11:01:47 ol-103 pcsd[2416]: INFO:pcs.daemon:Config files sync skipped, this host does not seem to be in a cluster of at least 2 nodes</t>
  </si>
  <si>
    <t>Apr 24 11:11:47 ol-103 pcsd[2416]: INFO:pcs.daemon:Config files sync started</t>
  </si>
  <si>
    <t>Apr 24 11:11:47 ol-103 pcsd[2416]: INFO:pcs.daemon:Config files sync skipped, this host does not seem to be in a cluster of at least 2 nodes</t>
  </si>
  <si>
    <t>[psacct.service]</t>
  </si>
  <si>
    <t>● psacct.service - Kernel process accounting</t>
  </si>
  <si>
    <t xml:space="preserve">   Loaded: loaded (/usr/lib/systemd/system/psacct.service; enabled; vendor preset: disabled)</t>
  </si>
  <si>
    <t xml:space="preserve">   Active: active (exited) since Sat 2021-04-24 09:31:31 EDT; 1h 41min ago</t>
  </si>
  <si>
    <t xml:space="preserve">  Process: 1507 ExecStart=/usr/sbin/accton /var/account/pacct (code=exited, status=0/SUCCESS)</t>
  </si>
  <si>
    <t xml:space="preserve">  Process: 1491 ExecStartPre=/usr/libexec/psacct/accton-create (code=exited, status=0/SUCCESS)</t>
  </si>
  <si>
    <t xml:space="preserve"> Main PID: 1507 (code=exited, status=0/SUCCESS)</t>
  </si>
  <si>
    <t xml:space="preserve">   CGroup: /system.slice/psacct.service</t>
  </si>
  <si>
    <t>Apr 24 09:31:31 ol-103 systemd[1]: Starting Kernel process accounting...</t>
  </si>
  <si>
    <t>Apr 24 09:31:31 ol-103 accton[1507]: Turning on process accounting, file set to '/var/account/pacct'.</t>
  </si>
  <si>
    <t>Apr 24 09:31:31 ol-103 systemd[1]: Started Kernel process accounting.</t>
  </si>
  <si>
    <t>[remote-fs.target]</t>
  </si>
  <si>
    <t>● remote-fs.target - Remote File Systems</t>
  </si>
  <si>
    <t xml:space="preserve">   Loaded: loaded (/usr/lib/systemd/system/remote-fs.target; enabled; vendor preset: enabled)</t>
  </si>
  <si>
    <t xml:space="preserve">   Active: active since Sat 2021-04-24 09:31:32 EDT; 1h 41min ago</t>
  </si>
  <si>
    <t xml:space="preserve">     Docs: man:systemd.special(7)</t>
  </si>
  <si>
    <t>Apr 24 09:31:32 ol-103 systemd[1]: Reached target Remote File Systems.</t>
  </si>
  <si>
    <t>[rrdcached.service]</t>
  </si>
  <si>
    <t>● rrdcached.service - Data caching daemon for rrdtool</t>
  </si>
  <si>
    <t xml:space="preserve">   Loaded: loaded (/usr/lib/systemd/system/rrdcached.service; enabled; vendor preset: disabled)</t>
  </si>
  <si>
    <t xml:space="preserve">     Docs: man:rrdcached(1)</t>
  </si>
  <si>
    <t xml:space="preserve"> Main PID: 1483 (rrdcached)</t>
  </si>
  <si>
    <t xml:space="preserve">    Tasks: 7 (limit: 11891)</t>
  </si>
  <si>
    <t xml:space="preserve">   Memory: 7.0M</t>
  </si>
  <si>
    <t xml:space="preserve">   CGroup: /system.slice/rrdcached.service</t>
  </si>
  <si>
    <t xml:space="preserve">           mq1483 /usr/bin/rrdcached -g</t>
  </si>
  <si>
    <t>Apr 24 09:31:31 ol-103 systemd[1]: Started Data caching daemon for rrdtool.</t>
  </si>
  <si>
    <t>[rrdcached.socket]</t>
  </si>
  <si>
    <t>● rrdcached.socket - sockets activating rrdcached</t>
  </si>
  <si>
    <t xml:space="preserve">   Loaded: loaded (/usr/lib/systemd/system/rrdcached.socket; enabled; vendor preset: disabled)</t>
  </si>
  <si>
    <t xml:space="preserve">   Listen: /tmp/rrdcached.sock (Stream)</t>
  </si>
  <si>
    <t xml:space="preserve">   CGroup: /system.slice/rrdcached.socket</t>
  </si>
  <si>
    <t>Apr 24 09:31:31 ol-103 systemd[1]: Listening on sockets activating rrdcached.</t>
  </si>
  <si>
    <t>[rsyslog.service]</t>
  </si>
  <si>
    <t>● rsyslog.service - System Logging Service</t>
  </si>
  <si>
    <t xml:space="preserve">   Loaded: loaded (/usr/lib/systemd/system/rsyslog.service; enabled; vendor preset: enabled)</t>
  </si>
  <si>
    <t xml:space="preserve">     Docs: man:rsyslogd(8)</t>
  </si>
  <si>
    <t xml:space="preserve">           https://www.rsyslog.com/doc/</t>
  </si>
  <si>
    <t xml:space="preserve"> Main PID: 2125 (rsyslogd)</t>
  </si>
  <si>
    <t xml:space="preserve">    Tasks: 3 (limit: 11891)</t>
  </si>
  <si>
    <t xml:space="preserve">   Memory: 2.9M</t>
  </si>
  <si>
    <t xml:space="preserve">   CGroup: /system.slice/rsyslog.service</t>
  </si>
  <si>
    <t xml:space="preserve">           mq2125 /usr/sbin/rsyslogd -n</t>
  </si>
  <si>
    <t>Apr 24 09:31:42 ol-103 systemd[1]: Starting System Logging Service...</t>
  </si>
  <si>
    <t>Apr 24 09:31:42 ol-103 rsyslogd[2125]: [origin software="rsyslogd" swVersion="8.1911.0-6.el8" x-pid="2125" x-info="https://www.rsyslog.com"] start</t>
  </si>
  <si>
    <t>Apr 24 09:31:42 ol-103 systemd[1]: Started System Logging Service.</t>
  </si>
  <si>
    <t>Apr 24 09:31:42 ol-103 rsyslogd[2125]: imjournal: journal files changed, reloading...  [v8.1911.0-6.el8 try https://www.rsyslog.com/e/0 ]</t>
  </si>
  <si>
    <t>[sensord.service]</t>
  </si>
  <si>
    <t>● sensord.service - Hardware Monitoring Data Logger</t>
  </si>
  <si>
    <t xml:space="preserve">   Loaded: loaded (/usr/lib/systemd/system/sensord.service; enabled; vendor preset: disabled)</t>
  </si>
  <si>
    <t xml:space="preserve">  Process: 1508 ExecStart=/usr/libexec/lm_sensors/sensord-service-wrapper (code=exited, status=0/SUCCESS)</t>
  </si>
  <si>
    <t xml:space="preserve"> Main PID: 1520 (sensord)</t>
  </si>
  <si>
    <t xml:space="preserve">   Memory: 2.7M</t>
  </si>
  <si>
    <t xml:space="preserve">   CGroup: /system.slice/sensord.service</t>
  </si>
  <si>
    <t xml:space="preserve">           mq1520 /usr/sbin/sensord -f daemon -i 1m -l 20m</t>
  </si>
  <si>
    <t>Apr 24 09:31:31 ol-103 systemd[1]: Starting Hardware Monitoring Data Logger...</t>
  </si>
  <si>
    <t>Apr 24 09:31:31 ol-103 sensord[1520]: sensord started</t>
  </si>
  <si>
    <t>Apr 24 09:31:31 ol-103 systemd[1]: Started Hardware Monitoring Data Logger.</t>
  </si>
  <si>
    <t>[smartd.service]</t>
  </si>
  <si>
    <t>● smartd.service - Self Monitoring and Reporting Technology (SMART) Daemon</t>
  </si>
  <si>
    <t xml:space="preserve">   Loaded: loaded (/usr/lib/systemd/system/smartd.service; enabled; vendor preset: enabled)</t>
  </si>
  <si>
    <t xml:space="preserve">     Docs: man:smartd(8)</t>
  </si>
  <si>
    <t xml:space="preserve">           man:smartd.conf(5)</t>
  </si>
  <si>
    <t xml:space="preserve"> Main PID: 1480 (smartd)</t>
  </si>
  <si>
    <t xml:space="preserve">   Status: "Next check of 0 devices will start at 11:31:32"</t>
  </si>
  <si>
    <t xml:space="preserve">   CGroup: /system.slice/smartd.service</t>
  </si>
  <si>
    <t xml:space="preserve">           mq1480 /usr/sbin/smartd -n -q never</t>
  </si>
  <si>
    <t>Apr 24 09:31:31 ol-103 smartd[1480]: Opened configuration file /etc/smartmontools/smartd.conf</t>
  </si>
  <si>
    <t>Apr 24 09:31:31 ol-103 smartd[1480]: Configuration file /etc/smartmontools/smartd.conf was parsed, found DEVICESCAN, scanning devices</t>
  </si>
  <si>
    <t>Apr 24 09:31:31 ol-103 smartd[1480]: Device: /dev/sda, opened</t>
  </si>
  <si>
    <t>Apr 24 09:31:31 ol-103 smartd[1480]: Device: /dev/sda, [Msft     Virtual Disk     1.0 ], lu id: 0x6002248039b3908d617b045261741951, 42.9 GB</t>
  </si>
  <si>
    <t>Apr 24 09:31:31 ol-103 smartd[1480]: Device: /dev/sda, Bad IEC (SMART) mode page, err=5, skip device</t>
  </si>
  <si>
    <t>Apr 24 09:31:31 ol-103 smartd[1480]: Device: /dev/sdb, opened</t>
  </si>
  <si>
    <t>Apr 24 09:31:31 ol-103 smartd[1480]: Device: /dev/sdb, [Msft     Virtual Disk     1.0 ], lu id: 0x60022480b283917cf495f8bc94e44540, 107 GB</t>
  </si>
  <si>
    <t>Apr 24 09:31:31 ol-103 smartd[1480]: Device: /dev/sdb, Bad IEC (SMART) mode page, err=5, skip device</t>
  </si>
  <si>
    <t>Apr 24 09:31:31 ol-103 smartd[1480]: Monitoring 0 ATA/SATA, 0 SCSI/SAS and 0 NVMe devices</t>
  </si>
  <si>
    <t>Apr 24 09:31:32 ol-103 systemd[1]: Started Self Monitoring and Reporting Technology (SMART) Daemon.</t>
  </si>
  <si>
    <t>[sshd.service]</t>
  </si>
  <si>
    <t>● sshd.service - OpenSSH server daemon</t>
  </si>
  <si>
    <t xml:space="preserve">   Loaded: loaded (/usr/lib/systemd/system/sshd.service; enabled; vendor preset: enabled)</t>
  </si>
  <si>
    <t xml:space="preserve">     Docs: man:sshd(8)</t>
  </si>
  <si>
    <t xml:space="preserve">           man:sshd_config(5)</t>
  </si>
  <si>
    <t xml:space="preserve"> Main PID: 2108 (sshd)</t>
  </si>
  <si>
    <t xml:space="preserve">   Memory: 6.5M</t>
  </si>
  <si>
    <t xml:space="preserve">   CGroup: /system.slice/sshd.service</t>
  </si>
  <si>
    <t xml:space="preserve">           mq2108 /usr/sbin/sshd -D -oCiphers=aes256-gcm@openssh.com,chacha20-poly1305@openssh.com,aes256-ctr,aes256-cbc,aes128-gcm@openssh.com,aes128-ctr,aes128-cbc -oMACs=hmac-sha2-256-etm@openssh.com,hmac-sha1-etm@openssh.com,umac-128-etm@openssh.com,hmac-sha2-512-etm@openssh.com,hmac-sha2-256,hmac-sha1,umac-128@openssh.com,hmac-sha2-512 -oGSSAPIKexAlgorithms=gss-curve25519-sha256-,gss-nistp256-sha256-,gss-group14-sha256-,gss-group16-sha512-,gss-gex-sha1-,gss-group14-sha1- -oKexAlgorithms=curve25519-sha256,curve25519-sha256@libssh.org,ecdh-sha2-nistp256,ecdh-sha2-nistp384,ecdh-sha2-nistp521,diffie-hellman-group-exchange-sha256,diffie-hellman-group14-sha256,diffie-hellman-group16-sha512,diffie-hellman-group18-sha512,diffie-hellman-group-exchange-sha1,diffie-hellman-group14-sha1 -oHostKeyAlgorithm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PubkeyAcceptedKeyType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-oCASignatureAlgorithms=ecdsa-sha2-nistp256,ecdsa-sha2-nistp384,ecdsa-sha2-nistp521,ssh-ed25519,rsa-sha2-256,rsa-sha2-512,ssh-rsa</t>
  </si>
  <si>
    <t>Apr 24 09:31:41 ol-103 systemd[1]: Starting OpenSSH server daemon...</t>
  </si>
  <si>
    <t>Apr 24 09:31:41 ol-103 sshd[2108]: Server listening on 0.0.0.0 port 22.</t>
  </si>
  <si>
    <t>Apr 24 09:31:42 ol-103 systemd[1]: Started OpenSSH server daemon.</t>
  </si>
  <si>
    <t>Apr 24 09:31:59 ol-103 sshd[2460]: Accepted password for root from 172.28.0.3 port 53042 ssh2</t>
  </si>
  <si>
    <t>Apr 24 09:31:59 ol-103 sshd[2460]: pam_unix(sshd:session): session opened for user root by (uid=0)</t>
  </si>
  <si>
    <t>[syslog.service]</t>
  </si>
  <si>
    <t>[tomcat.service]</t>
  </si>
  <si>
    <t>● tomcat.service - Apache Tomcat application server.</t>
  </si>
  <si>
    <t xml:space="preserve">   Loaded: loaded (/usr/lib/systemd/system/tomcat.service; enabled; vendor preset: disabled)</t>
  </si>
  <si>
    <t xml:space="preserve">  Process: 2120 ExecStart=/apl/tomcat/bin/startup.sh (code=exited, status=0/SUCCESS)</t>
  </si>
  <si>
    <t xml:space="preserve"> Main PID: 2160 (java)</t>
  </si>
  <si>
    <t xml:space="preserve">    Tasks: 35 (limit: 11891)</t>
  </si>
  <si>
    <t xml:space="preserve">   Memory: 142.9M</t>
  </si>
  <si>
    <t xml:space="preserve">   CGroup: /system.slice/tomcat.service</t>
  </si>
  <si>
    <t xml:space="preserve">           mq2160 /usr/lib/jvm/jre/bin/java -Djava.util.logging.config.file=/apl/tomcat/conf/logging.properties -Djava.util.logging.manager=org.apache.juli.ClassLoaderLogManager -Djdk.tls.ephemeralDHKeySize=2048 -Djava.protocol.handler.pkgs=org.apache.catalina.webresources -Dorg.apache.catalina.security.SecurityListener.UMASK=0027 -server -Xmx128m -Xms128m -XX:MaxMetaspaceSize=128m -Dignore.endorsed.dirs= -classpath /apl/tomcat/bin/bootstrap.jar:/apl/tomcat/bin/tomcat-juli.jar -Dcatalina.base=/apl/tomcat -Dcatalina.home=/apl/tomcat -Djava.io.tmpdir=/apl/tomcat/temp org.apache.catalina.startup.Bootstrap start</t>
  </si>
  <si>
    <t>Apr 24 09:31:42 ol-103 systemd[1]: Starting Apache Tomcat application server....</t>
  </si>
  <si>
    <t>Apr 24 09:31:42 ol-103 systemd[1]: Started Apache Tomcat application server..</t>
  </si>
  <si>
    <t>[133]</t>
  </si>
  <si>
    <t>[basic.target]</t>
  </si>
  <si>
    <t>● basic.target - Basic System</t>
  </si>
  <si>
    <t xml:space="preserve">   Loaded: loaded (/usr/lib/systemd/system/basic.target; static; vendor preset: disabled)</t>
  </si>
  <si>
    <t xml:space="preserve">   Active: active since Sat 2021-04-24 09:31:31 EDT; 1h 41min ago</t>
  </si>
  <si>
    <t>Apr 24 09:31:31 ol-103 systemd[1]: Reached target Basic System.</t>
  </si>
  <si>
    <t>[boot-complete.target]</t>
  </si>
  <si>
    <t>● boot-complete.target - Boot Completion Check</t>
  </si>
  <si>
    <t xml:space="preserve">   Loaded: loaded (/usr/lib/systemd/system/boot-complete.target; static; vendor preset: disabled)</t>
  </si>
  <si>
    <t>[cryptsetup-pre.target]</t>
  </si>
  <si>
    <t>● cryptsetup-pre.target - Local Encrypted Volumes (Pre)</t>
  </si>
  <si>
    <t xml:space="preserve">   Loaded: loaded (/usr/lib/systemd/system/cryptsetup-pre.target; static; vendor preset: disabled)</t>
  </si>
  <si>
    <t>[cryptsetup.target]</t>
  </si>
  <si>
    <t>● cryptsetup.target - Local Encrypted Volumes</t>
  </si>
  <si>
    <t xml:space="preserve">   Loaded: loaded (/usr/lib/systemd/system/cryptsetup.target; static; vendor preset: disabled)</t>
  </si>
  <si>
    <t>Apr 24 09:31:31 ol-103 systemd[1]: Reached target Local Encrypted Volumes.</t>
  </si>
  <si>
    <t>[dbus-org.freedesktop.hostname1.service]</t>
  </si>
  <si>
    <t>● systemd-hostnamed.service - Hostname Service</t>
  </si>
  <si>
    <t xml:space="preserve">   Loaded: loaded (/usr/lib/systemd/system/systemd-hostnamed.service; static; vendor preset: disabled)</t>
  </si>
  <si>
    <t xml:space="preserve">     Docs: man:systemd-hostnamed.service(8)</t>
  </si>
  <si>
    <t xml:space="preserve">           man:hostname(5)</t>
  </si>
  <si>
    <t xml:space="preserve">           man:machine-info(5)</t>
  </si>
  <si>
    <t xml:space="preserve">           https://www.freedesktop.org/wiki/Software/systemd/hostnamed</t>
  </si>
  <si>
    <t>[dbus-org.freedesktop.locale1.service]</t>
  </si>
  <si>
    <t>● systemd-localed.service - Locale Service</t>
  </si>
  <si>
    <t xml:space="preserve">   Loaded: loaded (/usr/lib/systemd/system/systemd-localed.service; static; vendor preset: disabled)</t>
  </si>
  <si>
    <t xml:space="preserve">     Docs: man:systemd-localed.service(8)</t>
  </si>
  <si>
    <t xml:space="preserve">           man:locale.conf(5)</t>
  </si>
  <si>
    <t xml:space="preserve">           man:vconsole.conf(5)</t>
  </si>
  <si>
    <t xml:space="preserve">           https://www.freedesktop.org/wiki/Software/systemd/localed</t>
  </si>
  <si>
    <t>[dbus-org.freedesktop.login1.service]</t>
  </si>
  <si>
    <t>● systemd-logind.service - Login Service</t>
  </si>
  <si>
    <t xml:space="preserve">   Loaded: loaded (/usr/lib/systemd/system/systemd-logind.service; static; vendor preset: disabled)</t>
  </si>
  <si>
    <t xml:space="preserve">     Docs: man:systemd-logind.service(8)</t>
  </si>
  <si>
    <t xml:space="preserve">           man:logind.conf(5)</t>
  </si>
  <si>
    <t xml:space="preserve">           https://www.freedesktop.org/wiki/Software/systemd/logind</t>
  </si>
  <si>
    <t xml:space="preserve">           https://www.freedesktop.org/wiki/Software/systemd/multiseat</t>
  </si>
  <si>
    <t xml:space="preserve"> Main PID: 1485 (systemd-logind)</t>
  </si>
  <si>
    <t xml:space="preserve">   Status: "Processing requests..."</t>
  </si>
  <si>
    <t xml:space="preserve">   Memory: 2.1M</t>
  </si>
  <si>
    <t xml:space="preserve">   CGroup: /system.slice/systemd-logind.service</t>
  </si>
  <si>
    <t xml:space="preserve">           mq1485 /usr/lib/systemd/systemd-logind</t>
  </si>
  <si>
    <t>Apr 24 09:31:31 ol-103 systemd[1]: Starting Login Service...</t>
  </si>
  <si>
    <t>Apr 24 09:31:32 ol-103 systemd-logind[1485]: New seat seat0.</t>
  </si>
  <si>
    <t>Apr 24 09:31:32 ol-103 systemd-logind[1485]: Watching system buttons on /dev/input/event0 (Power Button)</t>
  </si>
  <si>
    <t>Apr 24 09:31:32 ol-103 systemd-logind[1485]: Watching system buttons on /dev/input/event4 (AT Translated Set 2 keyboard)</t>
  </si>
  <si>
    <t>Apr 24 09:31:32 ol-103 systemd-logind[1485]: Watching system buttons on /dev/input/event1 (AT Translated Set 2 keyboard)</t>
  </si>
  <si>
    <t>Apr 24 09:31:32 ol-103 systemd[1]: Started Login Service.</t>
  </si>
  <si>
    <t>Apr 24 09:31:59 ol-103 systemd-logind[1485]: New session 1 of user root.</t>
  </si>
  <si>
    <t>[dbus-org.freedesktop.portable1.service]</t>
  </si>
  <si>
    <t>● systemd-portabled.service - Portable Service Manager</t>
  </si>
  <si>
    <t xml:space="preserve">   Loaded: loaded (/usr/lib/systemd/system/systemd-portabled.service; static; vendor preset: disabled)</t>
  </si>
  <si>
    <t xml:space="preserve">     Docs: man:systemd-portabled.service(8)</t>
  </si>
  <si>
    <t>[dbus-org.freedesktop.timedate1.service]</t>
  </si>
  <si>
    <t>● systemd-timedated.service - Time &amp; Date Service</t>
  </si>
  <si>
    <t xml:space="preserve">   Loaded: loaded (/usr/lib/systemd/system/systemd-timedated.service; static; vendor preset: disabled)</t>
  </si>
  <si>
    <t xml:space="preserve">     Docs: man:systemd-timedated.service(8)</t>
  </si>
  <si>
    <t xml:space="preserve">           man:localtime(5)</t>
  </si>
  <si>
    <t xml:space="preserve">           https://www.freedesktop.org/wiki/Software/systemd/timedated</t>
  </si>
  <si>
    <t>[dbus.service]</t>
  </si>
  <si>
    <t>● dbus.service - D-Bus System Message Bus</t>
  </si>
  <si>
    <t xml:space="preserve">   Loaded: loaded (/usr/lib/systemd/system/dbus.service; static; vendor preset: disabled)</t>
  </si>
  <si>
    <t xml:space="preserve">     Docs: man:dbus-daemon(1)</t>
  </si>
  <si>
    <t xml:space="preserve"> Main PID: 1486 (dbus-daemon)</t>
  </si>
  <si>
    <t xml:space="preserve">   Memory: 3.1M</t>
  </si>
  <si>
    <t xml:space="preserve">   CGroup: /system.slice/dbus.service</t>
  </si>
  <si>
    <t xml:space="preserve">           mq1486 /usr/bin/dbus-daemon --system --address=systemd: --nofork --nopidfile --systemd-activation --syslog-only</t>
  </si>
  <si>
    <t>Apr 24 09:31:31 ol-103 systemd[1]: Started D-Bus System Message Bus.</t>
  </si>
  <si>
    <t>Apr 24 09:31:41 ol-103 dbus-daemon[1486]: [system] Rejected send message, 0 matched rules; type="error", sender=":1.2" (uid=0 pid=1490 comm="/usr/libexec/platform-python -s /usr/sbin/firewall") interface="(unset)" member="(unset)" error name="org.freedesktop.DBus.Error.ServiceUnknown" requested_reply="0" destination=":1.32" (uid=0 pid=2072 comm="dbus-send --print-reply --system --dest=org.fedora")</t>
  </si>
  <si>
    <t>[dbus.socket]</t>
  </si>
  <si>
    <t>● dbus.socket - D-Bus System Message Bus Socket</t>
  </si>
  <si>
    <t xml:space="preserve">   Loaded: loaded (/usr/lib/systemd/system/dbus.socket; static; vendor preset: disabled)</t>
  </si>
  <si>
    <t xml:space="preserve">   Listen: /run/dbus/system_bus_socket (Stream)</t>
  </si>
  <si>
    <t xml:space="preserve">   CGroup: /system.slice/dbus.socket</t>
  </si>
  <si>
    <t>Apr 24 09:31:31 ol-103 systemd[1]: Listening on D-Bus System Message Bus Socket.</t>
  </si>
  <si>
    <t>[dev-hugepages.mount]</t>
  </si>
  <si>
    <t>● dev-hugepages.mount - Huge Pages File System</t>
  </si>
  <si>
    <t xml:space="preserve">   Loaded: loaded (/usr/lib/systemd/system/dev-hugepages.mount; static; vendor preset: disabled)</t>
  </si>
  <si>
    <t xml:space="preserve">   Active: active (mounted) since Sat 2021-04-24 09:31:26 EDT; 1h 41min ago</t>
  </si>
  <si>
    <t xml:space="preserve">    Where: /dev/hugepages</t>
  </si>
  <si>
    <t xml:space="preserve">     What: hugetlbfs</t>
  </si>
  <si>
    <t xml:space="preserve">     Docs: https://www.kernel.org/doc/Documentation/vm/hugetlbpage.txt</t>
  </si>
  <si>
    <t xml:space="preserve">           https://www.freedesktop.org/wiki/Software/systemd/APIFileSystems</t>
  </si>
  <si>
    <t xml:space="preserve">   Memory: 100.0K</t>
  </si>
  <si>
    <t xml:space="preserve">   CGroup: /system.slice/dev-hugepages.mount</t>
  </si>
  <si>
    <t>[dev-mqueue.mount]</t>
  </si>
  <si>
    <t>● dev-mqueue.mount - POSIX Message Queue File System</t>
  </si>
  <si>
    <t xml:space="preserve">   Loaded: loaded (/usr/lib/systemd/system/dev-mqueue.mount; static; vendor preset: disabled)</t>
  </si>
  <si>
    <t xml:space="preserve">    Where: /dev/mqueue</t>
  </si>
  <si>
    <t xml:space="preserve">     What: mqueue</t>
  </si>
  <si>
    <t xml:space="preserve">     Docs: man:mq_overview(7)</t>
  </si>
  <si>
    <t xml:space="preserve">   Memory: 64.0K</t>
  </si>
  <si>
    <t xml:space="preserve">   CGroup: /system.slice/dev-mqueue.mount</t>
  </si>
  <si>
    <t>[dm-event.service]</t>
  </si>
  <si>
    <t>● dm-event.service - Device-mapper event daemon</t>
  </si>
  <si>
    <t xml:space="preserve">   Loaded: loaded (/usr/lib/systemd/system/dm-event.service; static; vendor preset: enabled)</t>
  </si>
  <si>
    <t>[dracut-cmdline.service]</t>
  </si>
  <si>
    <t>● dracut-cmdline.service - dracut cmdline hook</t>
  </si>
  <si>
    <t xml:space="preserve">   Loaded: loaded (/usr/lib/systemd/system/../../dracut/modules.d/98dracut-systemd/dracut-cmdline.service; static; vendor preset: disabled)</t>
  </si>
  <si>
    <t xml:space="preserve">     Docs: man:dracut-cmdline.service(8)</t>
  </si>
  <si>
    <t>Apr 24 09:30:42 localhost.localdomain dracut-cmdline[285]: dracut-8.3 dracut-049-95.git20200804.0.2.el8</t>
  </si>
  <si>
    <t>Apr 24 09:30:42 localhost.localdomain dracut-cmdline[285]: Using kernel command line parameters: BOOT_IMAGE=(hd0,msdos1)/vmlinuz-4.18.0-240.el8.x86_64 root=/dev/mapper/vg0-root ro resume=/dev/mapper/vg0-swap luks.name=luks-root rd.luks.uuid=00000000-0001-0002-0000-000000000001 rd.lvm.lv=vg0/root rd.lvm.lv=vg0/swap nodmraid nompath selinux=0 biosdevname=0 ipv6.disable=1 net.ifnames=0 rhgb quiet</t>
  </si>
  <si>
    <t>Apr 24 09:31:25 localhost.localdomain systemd[1]: dracut-cmdline.service: Succeeded.</t>
  </si>
  <si>
    <t>Apr 24 09:31:25 localhost.localdomain systemd[1]: Stopped dracut cmdline hook.</t>
  </si>
  <si>
    <t>[dracut-initqueue.service]</t>
  </si>
  <si>
    <t>● dracut-initqueue.service - dracut initqueue hook</t>
  </si>
  <si>
    <t xml:space="preserve">   Loaded: loaded (/usr/lib/systemd/system/../../dracut/modules.d/98dracut-systemd/dracut-initqueue.service; static; vendor preset: disabled)</t>
  </si>
  <si>
    <t xml:space="preserve">     Docs: man:dracut-initqueue.service(8)</t>
  </si>
  <si>
    <t>Apr 24 09:30:42 localhost.localdomain systemd[1]: Starting dracut initqueue hook...</t>
  </si>
  <si>
    <t>Apr 24 09:31:25 localhost.localdomain dracut-initqueue[489]: Scanning devices dm-0  for LVM logical volumes vg0/root vg0/swap</t>
  </si>
  <si>
    <t>Apr 24 09:31:25 localhost.localdomain dracut-initqueue[489]: inactive '/dev/vg0/swap' [4.00 GiB] inherit</t>
  </si>
  <si>
    <t>Apr 24 09:31:25 localhost.localdomain dracut-initqueue[489]: inactive '/dev/vg0/root' [25.58 GiB] inherit</t>
  </si>
  <si>
    <t>Apr 24 09:31:25 localhost.localdomain systemd[1]: Started dracut initqueue hook.</t>
  </si>
  <si>
    <t>Apr 24 09:31:25 localhost.localdomain systemd[1]: dracut-initqueue.service: Succeeded.</t>
  </si>
  <si>
    <t>Apr 24 09:31:25 localhost.localdomain systemd[1]: Stopped dracut initqueue hook.</t>
  </si>
  <si>
    <t>[dracut-mount.service]</t>
  </si>
  <si>
    <t>● dracut-mount.service - dracut mount hook</t>
  </si>
  <si>
    <t xml:space="preserve">   Loaded: loaded (/usr/lib/systemd/system/../../dracut/modules.d/98dracut-systemd/dracut-mount.service; static; vendor preset: disabled)</t>
  </si>
  <si>
    <t xml:space="preserve">     Docs: man:dracut-mount.service(8)</t>
  </si>
  <si>
    <t>[dracut-pre-mount.service]</t>
  </si>
  <si>
    <t>● dracut-pre-mount.service - dracut pre-mount hook</t>
  </si>
  <si>
    <t xml:space="preserve">   Loaded: loaded (/usr/lib/systemd/system/../../dracut/modules.d/98dracut-systemd/dracut-pre-mount.service; static; vendor preset: disabled)</t>
  </si>
  <si>
    <t xml:space="preserve">     Docs: man:dracut-pre-mount.service(8)</t>
  </si>
  <si>
    <t>[dracut-pre-pivot.service]</t>
  </si>
  <si>
    <t>● dracut-pre-pivot.service - dracut pre-pivot and cleanup hook</t>
  </si>
  <si>
    <t xml:space="preserve">   Loaded: loaded (/usr/lib/systemd/system/../../dracut/modules.d/98dracut-systemd/dracut-pre-pivot.service; static; vendor preset: disabled)</t>
  </si>
  <si>
    <t xml:space="preserve">     Docs: man:dracut-pre-pivot.service(8)</t>
  </si>
  <si>
    <t>Apr 24 09:31:25 localhost.localdomain systemd[1]: Starting dracut pre-pivot and cleanup hook...</t>
  </si>
  <si>
    <t>Apr 24 09:31:25 localhost.localdomain systemd[1]: Started dracut pre-pivot and cleanup hook.</t>
  </si>
  <si>
    <t>Apr 24 09:31:25 localhost.localdomain systemd[1]: dracut-pre-pivot.service: Succeeded.</t>
  </si>
  <si>
    <t>Apr 24 09:31:25 localhost.localdomain systemd[1]: Stopped dracut pre-pivot and cleanup hook.</t>
  </si>
  <si>
    <t>[dracut-pre-trigger.service]</t>
  </si>
  <si>
    <t>● dracut-pre-trigger.service - dracut pre-trigger hook</t>
  </si>
  <si>
    <t xml:space="preserve">   Loaded: loaded (/usr/lib/systemd/system/../../dracut/modules.d/98dracut-systemd/dracut-pre-trigger.service; static; vendor preset: disabled)</t>
  </si>
  <si>
    <t xml:space="preserve">     Docs: man:dracut-pre-trigger.service(8)</t>
  </si>
  <si>
    <t>[dracut-pre-udev.service]</t>
  </si>
  <si>
    <t>● dracut-pre-udev.service - dracut pre-udev hook</t>
  </si>
  <si>
    <t xml:space="preserve">   Loaded: loaded (/usr/lib/systemd/system/../../dracut/modules.d/98dracut-systemd/dracut-pre-udev.service; static; vendor preset: disabled)</t>
  </si>
  <si>
    <t xml:space="preserve">     Docs: man:dracut-pre-udev.service(8)</t>
  </si>
  <si>
    <t>Apr 24 09:30:42 localhost.localdomain systemd[1]: Started dracut pre-udev hook.</t>
  </si>
  <si>
    <t>Apr 24 09:31:25 localhost.localdomain systemd[1]: dracut-pre-udev.service: Succeeded.</t>
  </si>
  <si>
    <t>Apr 24 09:31:25 localhost.localdomain systemd[1]: Stopped dracut pre-udev hook.</t>
  </si>
  <si>
    <t>[dracut-shutdown.service]</t>
  </si>
  <si>
    <t>● dracut-shutdown.service - Restore /run/initramfs on shutdown</t>
  </si>
  <si>
    <t xml:space="preserve">   Loaded: loaded (/usr/lib/systemd/system/../../dracut/modules.d/98dracut-systemd/dracut-shutdown.service; static; vendor preset: disabled)</t>
  </si>
  <si>
    <t xml:space="preserve">     Docs: man:dracut-shutdown.service(8)</t>
  </si>
  <si>
    <t xml:space="preserve">  Process: 1438 ExecStart=/bin/true (code=exited, status=0/SUCCESS)</t>
  </si>
  <si>
    <t xml:space="preserve"> Main PID: 1438 (code=exited, status=0/SUCCESS)</t>
  </si>
  <si>
    <t xml:space="preserve">   CGroup: /system.slice/dracut-shutdown.service</t>
  </si>
  <si>
    <t>Apr 24 09:31:31 ol-103 systemd[1]: Starting Restore /run/initramfs on shutdown...</t>
  </si>
  <si>
    <t>Apr 24 09:31:31 ol-103 systemd[1]: Started Restore /run/initramfs on shutdown.</t>
  </si>
  <si>
    <t>[emergency.service]</t>
  </si>
  <si>
    <t>● emergency.service - Emergency Shell</t>
  </si>
  <si>
    <t xml:space="preserve">   Loaded: loaded (/usr/lib/systemd/system/emergency.service; static; vendor preset: disabled)</t>
  </si>
  <si>
    <t xml:space="preserve">     Docs: man:sulogin(8)</t>
  </si>
  <si>
    <t>[emergency.target]</t>
  </si>
  <si>
    <t>● emergency.target - Emergency Mode</t>
  </si>
  <si>
    <t xml:space="preserve">   Loaded: loaded (/usr/lib/systemd/system/emergency.target; static; vendor preset: disabled)</t>
  </si>
  <si>
    <t>[final.target]</t>
  </si>
  <si>
    <t>● final.target - Final Step</t>
  </si>
  <si>
    <t xml:space="preserve">   Loaded: loaded (/usr/lib/systemd/system/final.target; static; vendor preset: disabled)</t>
  </si>
  <si>
    <t>[getty-pre.target]</t>
  </si>
  <si>
    <t>● getty-pre.target - Login Prompts (Pre)</t>
  </si>
  <si>
    <t xml:space="preserve">   Loaded: loaded (/usr/lib/systemd/system/getty-pre.target; static; vendor preset: disabled)</t>
  </si>
  <si>
    <t xml:space="preserve">           man:systemd-getty-generator(8)</t>
  </si>
  <si>
    <t xml:space="preserve">           http://0pointer.de/blog/projects/serial-console.html</t>
  </si>
  <si>
    <t>[getty.target]</t>
  </si>
  <si>
    <t>● getty.target - Login Prompts</t>
  </si>
  <si>
    <t xml:space="preserve">   Loaded: loaded (/usr/lib/systemd/system/getty.target; static; vendor preset: disabled)</t>
  </si>
  <si>
    <t xml:space="preserve">   Active: active since Sat 2021-04-24 09:31:42 EDT; 1h 41min ago</t>
  </si>
  <si>
    <t>Apr 24 09:31:42 ol-103 systemd[1]: Reached target Login Prompts.</t>
  </si>
  <si>
    <t>[graphical.target]</t>
  </si>
  <si>
    <t>● graphical.target - Graphical Interface</t>
  </si>
  <si>
    <t xml:space="preserve">   Loaded: loaded (/usr/lib/systemd/system/graphical.target; static; vendor preset: disabled)</t>
  </si>
  <si>
    <t>[grub-boot-indeterminate.service]</t>
  </si>
  <si>
    <t>● grub-boot-indeterminate.service - Mark boot as indeterminate</t>
  </si>
  <si>
    <t xml:space="preserve">   Loaded: loaded (/usr/lib/systemd/system/grub-boot-indeterminate.service; static; vendor preset: disabled)</t>
  </si>
  <si>
    <t>[halt-local.service]</t>
  </si>
  <si>
    <t>● halt-local.service - /usr/sbin/halt.local Compatibility</t>
  </si>
  <si>
    <t xml:space="preserve">   Loaded: loaded (/usr/lib/systemd/system/halt-local.service; static; vendor preset: disabled)</t>
  </si>
  <si>
    <t>[htcacheclean.service]</t>
  </si>
  <si>
    <t>● htcacheclean.service - Disk Cache Cleaning Daemon for the Apache HTTP Server</t>
  </si>
  <si>
    <t xml:space="preserve">   Loaded: loaded (/usr/lib/systemd/system/htcacheclean.service; static; vendor preset: disabled)</t>
  </si>
  <si>
    <t xml:space="preserve">     Docs: man:htcacheclean.service(8)</t>
  </si>
  <si>
    <t>[httpd-init.service]</t>
  </si>
  <si>
    <t>● httpd-init.service - One-time temporary TLS key generation for httpd.service</t>
  </si>
  <si>
    <t xml:space="preserve">   Loaded: loaded (/usr/lib/systemd/system/httpd-init.service; static; vendor preset: disabled)</t>
  </si>
  <si>
    <t xml:space="preserve">           tq ConditionPathExists=|!/etc/pki/tls/certs/localhost.crt was not met</t>
  </si>
  <si>
    <t xml:space="preserve">           mq ConditionPathExists=|!/etc/pki/tls/private/localhost.key was not met</t>
  </si>
  <si>
    <t xml:space="preserve">     Docs: man:httpd-init.service(8)</t>
  </si>
  <si>
    <t>[hypervfcopyd.service]</t>
  </si>
  <si>
    <t>● hypervfcopyd.service - Hyper-V FCOPY daemon</t>
  </si>
  <si>
    <t xml:space="preserve">   Loaded: loaded (/usr/lib/systemd/system/hypervfcopyd.service; static; vendor preset: enabled)</t>
  </si>
  <si>
    <t>[hypervkvpd.service]</t>
  </si>
  <si>
    <t>● hypervkvpd.service - Hyper-V KVP daemon</t>
  </si>
  <si>
    <t xml:space="preserve">   Loaded: loaded (/usr/lib/systemd/system/hypervkvpd.service; static; vendor preset: enabled)</t>
  </si>
  <si>
    <t xml:space="preserve">   Active: active (running) since Sat 2021-04-24 09:31:41 EDT; 1h 41min ago</t>
  </si>
  <si>
    <t xml:space="preserve"> Main PID: 2111 (hypervkvpd)</t>
  </si>
  <si>
    <t xml:space="preserve">   Memory: 672.0K</t>
  </si>
  <si>
    <t xml:space="preserve">   CGroup: /system.slice/hypervkvpd.service</t>
  </si>
  <si>
    <t xml:space="preserve">           mq2111 /usr/sbin/hypervkvpd -n</t>
  </si>
  <si>
    <t>Apr 24 09:31:41 ol-103 systemd[1]: Started Hyper-V KVP daemon.</t>
  </si>
  <si>
    <t>Apr 24 09:31:41 ol-103 KVP[2111]: KVP starting; pid is:2111</t>
  </si>
  <si>
    <t>Apr 24 09:31:41 ol-103 KVP[2111]: KVP LIC Version: 3.1</t>
  </si>
  <si>
    <t>[hypervvssd.service]</t>
  </si>
  <si>
    <t>● hypervvssd.service - Hyper-V VSS daemon</t>
  </si>
  <si>
    <t xml:space="preserve">   Loaded: loaded (/usr/lib/systemd/system/hypervvssd.service; static; vendor preset: enabled)</t>
  </si>
  <si>
    <t xml:space="preserve"> Main PID: 1481 (hypervvssd)</t>
  </si>
  <si>
    <t xml:space="preserve">   Memory: 320.0K</t>
  </si>
  <si>
    <t xml:space="preserve">   CGroup: /system.slice/hypervvssd.service</t>
  </si>
  <si>
    <t xml:space="preserve">           mq1481 /usr/sbin/hypervvssd -n</t>
  </si>
  <si>
    <t>Apr 24 09:31:31 ol-103 systemd[1]: Started Hyper-V VSS daemon.</t>
  </si>
  <si>
    <t>Apr 24 09:31:31 ol-103 hypervvssd[1481]: Hyper-V VSS: VSS starting; pid is:1481</t>
  </si>
  <si>
    <t>Apr 24 09:31:31 ol-103 hypervvssd[1481]: Hyper-V VSS: VSS: kernel module version: 129</t>
  </si>
  <si>
    <t>[initrd-cleanup.service]</t>
  </si>
  <si>
    <t>● initrd-cleanup.service - Cleaning Up and Shutting Down Daemons</t>
  </si>
  <si>
    <t xml:space="preserve">   Loaded: loaded (/usr/lib/systemd/system/initrd-cleanup.service; static; vendor preset: disabled)</t>
  </si>
  <si>
    <t>Apr 24 09:31:25 localhost.localdomain systemd[1]: Starting Cleaning Up and Shutting Down Daemons...</t>
  </si>
  <si>
    <t>Apr 24 09:31:25 localhost.localdomain systemd[1]: initrd-cleanup.service: Succeeded.</t>
  </si>
  <si>
    <t>Apr 24 09:31:25 localhost.localdomain systemd[1]: Started Cleaning Up and Shutting Down Daemons.</t>
  </si>
  <si>
    <t>[initrd-fs.target]</t>
  </si>
  <si>
    <t>● initrd-fs.target - Initrd File Systems</t>
  </si>
  <si>
    <t xml:space="preserve">   Loaded: loaded (/usr/lib/systemd/system/initrd-fs.target; static; vendor preset: disabled)</t>
  </si>
  <si>
    <t>Apr 24 09:31:25 localhost.localdomain systemd[1]: Reached target Initrd File Systems.</t>
  </si>
  <si>
    <t>[initrd-parse-etc.service]</t>
  </si>
  <si>
    <t>● initrd-parse-etc.service - Reload Configuration from the Real Root</t>
  </si>
  <si>
    <t xml:space="preserve">   Loaded: loaded (/usr/lib/systemd/system/initrd-parse-etc.service; static; vendor preset: disabled)</t>
  </si>
  <si>
    <t>Apr 24 09:31:25 localhost.localdomain systemd[1]: Starting Reload Configuration from the Real Root...</t>
  </si>
  <si>
    <t>Apr 24 09:31:25 localhost.localdomain systemd[1]: initrd-parse-etc.service: Succeeded.</t>
  </si>
  <si>
    <t>Apr 24 09:31:25 localhost.localdomain systemd[1]: Started Reload Configuration from the Real Root.</t>
  </si>
  <si>
    <t>[initrd-root-device.target]</t>
  </si>
  <si>
    <t>● initrd-root-device.target - Initrd Root Device</t>
  </si>
  <si>
    <t xml:space="preserve">   Loaded: loaded (/usr/lib/systemd/system/initrd-root-device.target; static; vendor preset: disabled)</t>
  </si>
  <si>
    <t>Apr 24 09:31:25 localhost.localdomain systemd[1]: Reached target Initrd Root Device.</t>
  </si>
  <si>
    <t>Apr 24 09:31:25 localhost.localdomain systemd[1]: Stopped target Initrd Root Device.</t>
  </si>
  <si>
    <t>[initrd-root-fs.target]</t>
  </si>
  <si>
    <t>● initrd-root-fs.target - Initrd Root File System</t>
  </si>
  <si>
    <t xml:space="preserve">   Loaded: loaded (/usr/lib/systemd/system/initrd-root-fs.target; static; vendor preset: disabled)</t>
  </si>
  <si>
    <t>Apr 24 09:31:25 localhost.localdomain systemd[1]: Reached target Initrd Root File System.</t>
  </si>
  <si>
    <t>[initrd-switch-root.service]</t>
  </si>
  <si>
    <t>● initrd-switch-root.service - Switch Root</t>
  </si>
  <si>
    <t xml:space="preserve">   Loaded: loaded (/usr/lib/systemd/system/initrd-switch-root.service; static; vendor preset: disabled)</t>
  </si>
  <si>
    <t>Apr 24 09:31:25 localhost.localdomain systemd[1]: Starting Switch Root...</t>
  </si>
  <si>
    <t>[initrd-switch-root.target]</t>
  </si>
  <si>
    <t>● initrd-switch-root.target - Switch Root</t>
  </si>
  <si>
    <t xml:space="preserve">   Loaded: loaded (/usr/lib/systemd/system/initrd-switch-root.target; static; vendor preset: disabled)</t>
  </si>
  <si>
    <t>Apr 24 09:31:25 localhost.localdomain systemd[1]: Reached target Switch Root.</t>
  </si>
  <si>
    <t>[initrd-udevadm-cleanup-db.service]</t>
  </si>
  <si>
    <t>● initrd-udevadm-cleanup-db.service - Cleanup udevd DB</t>
  </si>
  <si>
    <t xml:space="preserve">   Loaded: loaded (/usr/lib/systemd/system/initrd-udevadm-cleanup-db.service; static; vendor preset: disabled)</t>
  </si>
  <si>
    <t>Apr 24 09:31:25 localhost.localdomain systemd[1]: Starting Cleanup udevd DB...</t>
  </si>
  <si>
    <t>Apr 24 09:31:25 localhost.localdomain systemd[1]: initrd-udevadm-cleanup-db.service: Succeeded.</t>
  </si>
  <si>
    <t>Apr 24 09:31:25 localhost.localdomain systemd[1]: Started Cleanup udevd DB.</t>
  </si>
  <si>
    <t>[initrd.target]</t>
  </si>
  <si>
    <t>● initrd.target - Initrd Default Target</t>
  </si>
  <si>
    <t xml:space="preserve">   Loaded: loaded (/usr/lib/systemd/system/initrd.target; static; vendor preset: disabled)</t>
  </si>
  <si>
    <t>Apr 24 09:31:25 localhost.localdomain systemd[1]: Reached target Initrd Default Target.</t>
  </si>
  <si>
    <t>Apr 24 09:31:25 localhost.localdomain systemd[1]: Stopped target Initrd Default Target.</t>
  </si>
  <si>
    <t>[kmod-static-nodes.service]</t>
  </si>
  <si>
    <t>● kmod-static-nodes.service - Create list of required static device nodes for the current kernel</t>
  </si>
  <si>
    <t xml:space="preserve">   Loaded: loaded (/usr/lib/systemd/system/kmod-static-nodes.service; static; vendor preset: disabled)</t>
  </si>
  <si>
    <t xml:space="preserve">   Active: active (exited) (thawing) since Sat 2021-04-24 09:31:26 EDT; 1h 41min ago</t>
  </si>
  <si>
    <t xml:space="preserve">  Process: 1314 ExecStart=/usr/bin/kmod static-nodes --format=tmpfiles --output=/run/tmpfiles.d/kmod.conf (code=exited, status=0/SUCCESS)</t>
  </si>
  <si>
    <t xml:space="preserve"> Main PID: 1314 (code=exited, status=0/SUCCESS)</t>
  </si>
  <si>
    <t xml:space="preserve">   CGroup: /system.slice/kmod-static-nodes.service</t>
  </si>
  <si>
    <t>[ldconfig.service]</t>
  </si>
  <si>
    <t>● ldconfig.service - Rebuild Dynamic Linker Cache</t>
  </si>
  <si>
    <t xml:space="preserve">   Loaded: loaded (/usr/lib/systemd/system/ldconfig.service; static; vendor preset: disabled)</t>
  </si>
  <si>
    <t xml:space="preserve">           tq ConditionNeedsUpdate=|/etc was not met</t>
  </si>
  <si>
    <t xml:space="preserve">           mq ConditionFileNotEmpty=|!/etc/ld.so.cache was not met</t>
  </si>
  <si>
    <t xml:space="preserve">     Docs: man:ldconfig(8)</t>
  </si>
  <si>
    <t>[local-fs-pre.target]</t>
  </si>
  <si>
    <t>● local-fs-pre.target - Local File Systems (Pre)</t>
  </si>
  <si>
    <t xml:space="preserve">   Loaded: loaded (/usr/lib/systemd/system/local-fs-pre.target; static; vendor preset: disabled)</t>
  </si>
  <si>
    <t xml:space="preserve">   Active: active since Sat 2021-04-24 09:31:30 EDT; 1h 41min ago</t>
  </si>
  <si>
    <t>Apr 24 09:31:30 ol-103 systemd[1]: Reached target Local File Systems (Pre).</t>
  </si>
  <si>
    <t>[local-fs.target]</t>
  </si>
  <si>
    <t>● local-fs.target - Local File Systems</t>
  </si>
  <si>
    <t xml:space="preserve">   Loaded: loaded (/usr/lib/systemd/system/local-fs.target; static; vendor preset: disabled)</t>
  </si>
  <si>
    <t>Apr 24 09:31:31 ol-103 systemd[1]: Reached target Local File Systems.</t>
  </si>
  <si>
    <t>[lvm2-lvmpolld.service]</t>
  </si>
  <si>
    <t>● lvm2-lvmpolld.service - LVM2 poll daemon</t>
  </si>
  <si>
    <t xml:space="preserve">   Loaded: loaded (/usr/lib/systemd/system/lvm2-lvmpolld.service; static; vendor preset: disabled)</t>
  </si>
  <si>
    <t>[lvm2-pvscan@.service]</t>
  </si>
  <si>
    <t>Failed to get properties: Unit name lvm2-pvscan@.service is neither a valid invocation ID nor unit name.</t>
  </si>
  <si>
    <t>[man-db-cache-update.service]</t>
  </si>
  <si>
    <t>● man-db-cache-update.service</t>
  </si>
  <si>
    <t xml:space="preserve">   Loaded: loaded (/usr/lib/systemd/system/man-db-cache-update.service; static; vendor preset: disabled)</t>
  </si>
  <si>
    <t>[messagebus.service]</t>
  </si>
  <si>
    <t>[network-online.target]</t>
  </si>
  <si>
    <t>● network-online.target - Network is Online</t>
  </si>
  <si>
    <t xml:space="preserve">   Loaded: loaded (/usr/lib/systemd/system/network-online.target; static; vendor preset: disabled)</t>
  </si>
  <si>
    <t xml:space="preserve">           https://www.freedesktop.org/wiki/Software/systemd/NetworkTarget</t>
  </si>
  <si>
    <t>Apr 24 09:31:42 ol-103 systemd[1]: Reached target Network is Online.</t>
  </si>
  <si>
    <t>[network-pre.target]</t>
  </si>
  <si>
    <t>● network-pre.target - Network (Pre)</t>
  </si>
  <si>
    <t xml:space="preserve">   Loaded: loaded (/usr/lib/systemd/system/network-pre.target; static; vendor preset: disabled)</t>
  </si>
  <si>
    <t>Apr 24 09:31:32 ol-103 systemd[1]: Reached target Network (Pre).</t>
  </si>
  <si>
    <t>[network.target]</t>
  </si>
  <si>
    <t>● network.target - Network</t>
  </si>
  <si>
    <t xml:space="preserve">   Loaded: loaded (/usr/lib/systemd/system/network.target; static; vendor preset: disabled)</t>
  </si>
  <si>
    <t xml:space="preserve">   Active: active since Sat 2021-04-24 09:31:41 EDT; 1h 41min ago</t>
  </si>
  <si>
    <t>Apr 24 09:31:41 ol-103 systemd[1]: Reached target Network.</t>
  </si>
  <si>
    <t>[paths.target]</t>
  </si>
  <si>
    <t>● paths.target - Paths</t>
  </si>
  <si>
    <t xml:space="preserve">   Loaded: loaded (/usr/lib/systemd/system/paths.target; static; vendor preset: disabled)</t>
  </si>
  <si>
    <t xml:space="preserve">   Active: active since Sat 2021-04-24 09:31:26 EDT; 1h 41min ago</t>
  </si>
  <si>
    <t>[proc-sys-fs-binfmt_misc.automount]</t>
  </si>
  <si>
    <t>● proc-sys-fs-binfmt_misc.automount - Arbitrary Executable File Formats File System Automount Point</t>
  </si>
  <si>
    <t xml:space="preserve">   Loaded: loaded (/usr/lib/systemd/system/proc-sys-fs-binfmt_misc.automount; static; vendor preset: disabled)</t>
  </si>
  <si>
    <t xml:space="preserve">   Active: active (waiting) since Sat 2021-04-24 09:31:26 EDT; 1h 41min ago</t>
  </si>
  <si>
    <t xml:space="preserve">    Where: /proc/sys/fs/binfmt_misc</t>
  </si>
  <si>
    <t xml:space="preserve">     Docs: https://www.kernel.org/doc/html/latest/admin-guide/binfmt-misc.html</t>
  </si>
  <si>
    <t>[proc-sys-fs-binfmt_misc.mount]</t>
  </si>
  <si>
    <t>● proc-sys-fs-binfmt_misc.mount - Arbitrary Executable File Formats File System</t>
  </si>
  <si>
    <t xml:space="preserve">   Loaded: loaded (/usr/lib/systemd/system/proc-sys-fs-binfmt_misc.mount; static; vendor preset: disabled)</t>
  </si>
  <si>
    <t xml:space="preserve">     What: binfmt_misc</t>
  </si>
  <si>
    <t>[rc-local.service]</t>
  </si>
  <si>
    <t>● rc-local.service - /etc/rc.d/rc.local Compatibility</t>
  </si>
  <si>
    <t xml:space="preserve">   Loaded: loaded (/usr/lib/systemd/system/rc-local.service; static; vendor preset: disabled)</t>
  </si>
  <si>
    <t xml:space="preserve">     Docs: man:systemd-rc-local-generator(8)</t>
  </si>
  <si>
    <t>[remote-fs-pre.target]</t>
  </si>
  <si>
    <t>● remote-fs-pre.target - Remote File Systems (Pre)</t>
  </si>
  <si>
    <t xml:space="preserve">   Loaded: loaded (/usr/lib/systemd/system/remote-fs-pre.target; static; vendor preset: disabled)</t>
  </si>
  <si>
    <t xml:space="preserve">   Active: inactive (dead) since Sat 2021-04-24 09:31:25 EDT; 1h 41min ago</t>
  </si>
  <si>
    <t>Apr 24 09:31:25 localhost.localdomain systemd[1]: Reached target Remote File Systems (Pre).</t>
  </si>
  <si>
    <t>Apr 24 09:31:25 localhost.localdomain systemd[1]: Stopped target Remote File Systems (Pre).</t>
  </si>
  <si>
    <t>[resource-agents-deps.target]</t>
  </si>
  <si>
    <t>● resource-agents-deps.target - resource-agents dependencies</t>
  </si>
  <si>
    <t xml:space="preserve">   Loaded: loaded (/usr/lib/systemd/system/resource-agents-deps.target; static; vendor preset: disabled)</t>
  </si>
  <si>
    <t>[runlevel5.target]</t>
  </si>
  <si>
    <t>[shutdown.target]</t>
  </si>
  <si>
    <t>● shutdown.target - Shutdown</t>
  </si>
  <si>
    <t xml:space="preserve">   Loaded: loaded (/usr/lib/systemd/system/shutdown.target; static; vendor preset: disabled)</t>
  </si>
  <si>
    <t>[sigpwr.target]</t>
  </si>
  <si>
    <t>● sigpwr.target - Power Failure</t>
  </si>
  <si>
    <t xml:space="preserve">   Loaded: loaded (/usr/lib/systemd/system/sigpwr.target; static; vendor preset: disabled)</t>
  </si>
  <si>
    <t>[slices.target]</t>
  </si>
  <si>
    <t>● slices.target - Slices</t>
  </si>
  <si>
    <t xml:space="preserve">   Loaded: loaded (/usr/lib/systemd/system/slices.target; static; vendor preset: disabled)</t>
  </si>
  <si>
    <t>[sockets.target]</t>
  </si>
  <si>
    <t>● sockets.target - Sockets</t>
  </si>
  <si>
    <t xml:space="preserve">   Loaded: loaded (/usr/lib/systemd/system/sockets.target; static; vendor preset: disabled)</t>
  </si>
  <si>
    <t>Apr 24 09:31:31 ol-103 systemd[1]: Reached target Sockets.</t>
  </si>
  <si>
    <t>[sshd-keygen.target]</t>
  </si>
  <si>
    <t>● sshd-keygen.target</t>
  </si>
  <si>
    <t xml:space="preserve">   Loaded: loaded (/usr/lib/systemd/system/sshd-keygen.target; static; vendor preset: disabled)</t>
  </si>
  <si>
    <t>Apr 24 09:31:31 ol-103 systemd[1]: Reached target sshd-keygen.target.</t>
  </si>
  <si>
    <t>[swap.target]</t>
  </si>
  <si>
    <t>● swap.target - Swap</t>
  </si>
  <si>
    <t xml:space="preserve">   Loaded: loaded (/usr/lib/systemd/system/swap.target; static; vendor preset: disabled)</t>
  </si>
  <si>
    <t>[sys-fs-fuse-connections.mount]</t>
  </si>
  <si>
    <t>● sys-fs-fuse-connections.mount - FUSE Control File System</t>
  </si>
  <si>
    <t xml:space="preserve">   Loaded: loaded (/usr/lib/systemd/system/sys-fs-fuse-connections.mount; static; vendor preset: disabled)</t>
  </si>
  <si>
    <t xml:space="preserve">           mq ConditionPathExists=/sys/fs/fuse/connections was not met</t>
  </si>
  <si>
    <t xml:space="preserve">    Where: /sys/fs/fuse/connections</t>
  </si>
  <si>
    <t xml:space="preserve">     What: fusectl</t>
  </si>
  <si>
    <t xml:space="preserve">     Docs: https://www.kernel.org/doc/Documentation/filesystems/fuse.txt</t>
  </si>
  <si>
    <t>[sys-kernel-config.mount]</t>
  </si>
  <si>
    <t>● sys-kernel-config.mount - Kernel Configuration File System</t>
  </si>
  <si>
    <t xml:space="preserve">   Loaded: loaded (/proc/self/mountinfo; static; vendor preset: disabled)</t>
  </si>
  <si>
    <t xml:space="preserve">   Active: active (mounted) since Sat 2021-04-24 09:30:42 EDT; 1h 42min ago</t>
  </si>
  <si>
    <t xml:space="preserve">    Where: /sys/kernel/config</t>
  </si>
  <si>
    <t xml:space="preserve">     What: configfs</t>
  </si>
  <si>
    <t xml:space="preserve">     Docs: https://www.kernel.org/doc/Documentation/filesystems/configfs/configfs.txt</t>
  </si>
  <si>
    <t xml:space="preserve">   Memory: 96.0K</t>
  </si>
  <si>
    <t xml:space="preserve">   CGroup: /system.slice/sys-kernel-config.mount</t>
  </si>
  <si>
    <t>Apr 24 09:30:42 localhost.localdomain systemd[1]: Mounting Kernel Configuration File System...</t>
  </si>
  <si>
    <t>Apr 24 09:30:42 localhost.localdomain systemd[1]: Mounted Kernel Configuration File System.</t>
  </si>
  <si>
    <t>[sys-kernel-debug.mount]</t>
  </si>
  <si>
    <t>● sys-kernel-debug.mount - Kernel Debug File System</t>
  </si>
  <si>
    <t xml:space="preserve">   Loaded: loaded (/usr/lib/systemd/system/sys-kernel-debug.mount; static; vendor preset: disabled)</t>
  </si>
  <si>
    <t xml:space="preserve">    Where: /sys/kernel/debug</t>
  </si>
  <si>
    <t xml:space="preserve">     What: debugfs</t>
  </si>
  <si>
    <t xml:space="preserve">     Docs: https://www.kernel.org/doc/Documentation/filesystems/debugfs.txt</t>
  </si>
  <si>
    <t xml:space="preserve">   Memory: 80.0K</t>
  </si>
  <si>
    <t xml:space="preserve">   CGroup: /system.slice/sys-kernel-debug.mount</t>
  </si>
  <si>
    <t>[sysinit.target]</t>
  </si>
  <si>
    <t>● sysinit.target - System Initialization</t>
  </si>
  <si>
    <t xml:space="preserve">   Loaded: loaded (/usr/lib/systemd/system/sysinit.target; static; vendor preset: disabled)</t>
  </si>
  <si>
    <t>Apr 24 09:31:31 ol-103 systemd[1]: Reached target System Initialization.</t>
  </si>
  <si>
    <t>[syslog.socket]</t>
  </si>
  <si>
    <t>● syslog.socket - Syslog Socket</t>
  </si>
  <si>
    <t xml:space="preserve">   Loaded: loaded (/usr/lib/systemd/system/syslog.socket; static; vendor preset: disabled)</t>
  </si>
  <si>
    <t xml:space="preserve">           https://www.freedesktop.org/wiki/Software/systemd/syslog</t>
  </si>
  <si>
    <t xml:space="preserve">   Listen: /run/systemd/journal/syslog (Datagram)</t>
  </si>
  <si>
    <t>[system-update-cleanup.service]</t>
  </si>
  <si>
    <t>● system-update-cleanup.service - Remove the Offline System Updates symlink</t>
  </si>
  <si>
    <t xml:space="preserve">   Loaded: loaded (/usr/lib/systemd/system/system-update-cleanup.service; static; vendor preset: disabled)</t>
  </si>
  <si>
    <t xml:space="preserve">     Docs: man:systemd.special(5)</t>
  </si>
  <si>
    <t xml:space="preserve">           man:systemd.offline-updates(7)</t>
  </si>
  <si>
    <t>[system-update-pre.target]</t>
  </si>
  <si>
    <t>● system-update-pre.target - Offline System Update (Pre)</t>
  </si>
  <si>
    <t xml:space="preserve">   Loaded: loaded (/usr/lib/systemd/system/system-update-pre.target; static; vendor preset: disabled)</t>
  </si>
  <si>
    <t xml:space="preserve">     Docs: man:systemd.offline-updates(7)</t>
  </si>
  <si>
    <t xml:space="preserve">           man:systemd.special(7)</t>
  </si>
  <si>
    <t xml:space="preserve">           man:systemd-system-update-generator(8)</t>
  </si>
  <si>
    <t>[system-update.target]</t>
  </si>
  <si>
    <t>● system-update.target - Offline System Update</t>
  </si>
  <si>
    <t xml:space="preserve">   Loaded: loaded (/usr/lib/systemd/system/system-update.target; static; vendor preset: disabled)</t>
  </si>
  <si>
    <t>[systemd-ask-password-console.path]</t>
  </si>
  <si>
    <t>● systemd-ask-password-console.path - Dispatch Password Requests to Console Directory Watch</t>
  </si>
  <si>
    <t xml:space="preserve">   Loaded: loaded (/usr/lib/systemd/system/systemd-ask-password-console.path; static; vendor preset: disabled)</t>
  </si>
  <si>
    <t xml:space="preserve">           mq ConditionPathExists=!/run/plymouth/pid was not met</t>
  </si>
  <si>
    <t xml:space="preserve">     Docs: man:systemd-ask-password-console.service(8)</t>
  </si>
  <si>
    <t>[systemd-ask-password-console.service]</t>
  </si>
  <si>
    <t>● systemd-ask-password-console.service - Dispatch Password Requests to Console</t>
  </si>
  <si>
    <t xml:space="preserve">   Loaded: loaded (/usr/lib/systemd/system/systemd-ask-password-console.service; static; vendor preset: disabled)</t>
  </si>
  <si>
    <t>[systemd-ask-password-wall.path]</t>
  </si>
  <si>
    <t>● systemd-ask-password-wall.path - Forward Password Requests to Wall Directory Watch</t>
  </si>
  <si>
    <t xml:space="preserve">   Loaded: loaded (/usr/lib/systemd/system/systemd-ask-password-wall.path; static; vendor preset: disabled)</t>
  </si>
  <si>
    <t>[systemd-ask-password-wall.service]</t>
  </si>
  <si>
    <t>● systemd-ask-password-wall.service - Forward Password Requests to Wall</t>
  </si>
  <si>
    <t xml:space="preserve">   Loaded: loaded (/usr/lib/systemd/system/systemd-ask-password-wall.service; static; vendor preset: disabled)</t>
  </si>
  <si>
    <t>[systemd-binfmt.service]</t>
  </si>
  <si>
    <t>● systemd-binfmt.service - Set Up Additional Binary Formats</t>
  </si>
  <si>
    <t xml:space="preserve">   Loaded: loaded (/usr/lib/systemd/system/systemd-binfmt.service; static; vendor preset: disabled)</t>
  </si>
  <si>
    <t xml:space="preserve">           tq ConditionDirectoryNotEmpty=|/lib/binfmt.d was not met</t>
  </si>
  <si>
    <t xml:space="preserve">           tq ConditionDirectoryNotEmpty=|/usr/lib/binfmt.d was not met</t>
  </si>
  <si>
    <t xml:space="preserve">           tq ConditionDirectoryNotEmpty=|/usr/local/lib/binfmt.d was not met</t>
  </si>
  <si>
    <t xml:space="preserve">           tq ConditionDirectoryNotEmpty=|/etc/binfmt.d was not met</t>
  </si>
  <si>
    <t xml:space="preserve">           mq ConditionDirectoryNotEmpty=|/run/binfmt.d was not met</t>
  </si>
  <si>
    <t xml:space="preserve">     Docs: man:systemd-binfmt.service(8)</t>
  </si>
  <si>
    <t xml:space="preserve">           man:binfmt.d(5)</t>
  </si>
  <si>
    <t xml:space="preserve">           https://www.kernel.org/doc/html/latest/admin-guide/binfmt-misc.html</t>
  </si>
  <si>
    <t>[systemd-coredump.socket]</t>
  </si>
  <si>
    <t>● systemd-coredump.socket - Process Core Dump Socket</t>
  </si>
  <si>
    <t xml:space="preserve">   Loaded: loaded (/usr/lib/systemd/system/systemd-coredump.socket; static; vendor preset: disabled)</t>
  </si>
  <si>
    <t xml:space="preserve">     Docs: man:systemd-coredump(8)</t>
  </si>
  <si>
    <t xml:space="preserve">   Listen: /run/systemd/coredump (SequentialPacket)</t>
  </si>
  <si>
    <t xml:space="preserve"> Accepted: 1; Connected: 0;</t>
  </si>
  <si>
    <t xml:space="preserve">   CGroup: /system.slice/systemd-coredump.socket</t>
  </si>
  <si>
    <t>[systemd-coredump@.service]</t>
  </si>
  <si>
    <t>Failed to get properties: Unit name systemd-coredump@.service is neither a valid invocation ID nor unit name.</t>
  </si>
  <si>
    <t>[systemd-exit.service]</t>
  </si>
  <si>
    <t>● systemd-exit.service - Exit the Session</t>
  </si>
  <si>
    <t xml:space="preserve">   Loaded: loaded (/usr/lib/systemd/system/systemd-exit.service; static; vendor preset: disabled)</t>
  </si>
  <si>
    <t>[systemd-firstboot.service]</t>
  </si>
  <si>
    <t>● systemd-firstboot.service - First Boot Wizard</t>
  </si>
  <si>
    <t xml:space="preserve">   Loaded: loaded (/usr/lib/systemd/system/systemd-firstboot.service; static; vendor preset: disabled)</t>
  </si>
  <si>
    <t xml:space="preserve">           mq ConditionFirstBoot=yes was not met</t>
  </si>
  <si>
    <t xml:space="preserve">     Docs: man:systemd-firstboot(1)</t>
  </si>
  <si>
    <t>[systemd-fsck-root.service]</t>
  </si>
  <si>
    <t>● systemd-fsck-root.service - File System Check on Root Device</t>
  </si>
  <si>
    <t xml:space="preserve">   Loaded: loaded (/usr/lib/systemd/system/systemd-fsck-root.service; static; vendor preset: disabled)</t>
  </si>
  <si>
    <t xml:space="preserve">   Active: inactive (dead) (thawing) since Sat 2021-04-24 09:31:26 EDT; 1h 41min ago</t>
  </si>
  <si>
    <t xml:space="preserve">     Docs: man:systemd-fsck-root.service(8)</t>
  </si>
  <si>
    <t xml:space="preserve"> Main PID: 1195 (code=exited, status=0/SUCCESS)</t>
  </si>
  <si>
    <t>Apr 24 09:31:25 localhost.localdomain systemd[1]: Starting File System Check on /dev/mapper/vg0-root...</t>
  </si>
  <si>
    <t>Apr 24 09:31:25 localhost.localdomain systemd-fsck[1195]: /usr/sbin/fsck.xfs: XFS file system.</t>
  </si>
  <si>
    <t>Apr 24 09:31:25 localhost.localdomain systemd[1]: Started File System Check on /dev/mapper/vg0-root.</t>
  </si>
  <si>
    <t>[systemd-fsck@.service]</t>
  </si>
  <si>
    <t>Failed to get properties: Unit name systemd-fsck@.service is neither a valid invocation ID nor unit name.</t>
  </si>
  <si>
    <t>[systemd-halt.service]</t>
  </si>
  <si>
    <t>● systemd-halt.service - Halt</t>
  </si>
  <si>
    <t xml:space="preserve">   Loaded: loaded (/usr/lib/systemd/system/systemd-halt.service; static; vendor preset: disabled)</t>
  </si>
  <si>
    <t xml:space="preserve">     Docs: man:systemd-halt.service(8)</t>
  </si>
  <si>
    <t>[systemd-hostnamed.service]</t>
  </si>
  <si>
    <t>[systemd-hwdb-update.service]</t>
  </si>
  <si>
    <t>● systemd-hwdb-update.service - Rebuild Hardware Database</t>
  </si>
  <si>
    <t xml:space="preserve">   Loaded: loaded (/usr/lib/systemd/system/systemd-hwdb-update.service; static; vendor preset: disabled)</t>
  </si>
  <si>
    <t xml:space="preserve">           tq ConditionNeedsUpdate=/etc was not met</t>
  </si>
  <si>
    <t xml:space="preserve">           mq ConditionDirectoryNotEmpty=|/etc/udev/hwdb.d was not met</t>
  </si>
  <si>
    <t xml:space="preserve">     Docs: man:hwdb(7)</t>
  </si>
  <si>
    <t xml:space="preserve">           man:systemd-hwdb(8)</t>
  </si>
  <si>
    <t>[systemd-initctl.service]</t>
  </si>
  <si>
    <t>● systemd-initctl.service - initctl Compatibility Daemon</t>
  </si>
  <si>
    <t xml:space="preserve">   Loaded: loaded (/usr/lib/systemd/system/systemd-initctl.service; static; vendor preset: disabled)</t>
  </si>
  <si>
    <t xml:space="preserve">     Docs: man:systemd-initctl.service(8)</t>
  </si>
  <si>
    <t>[systemd-initctl.socket]</t>
  </si>
  <si>
    <t>● systemd-initctl.socket - initctl Compatibility Named Pipe</t>
  </si>
  <si>
    <t xml:space="preserve">   Loaded: loaded (/usr/lib/systemd/system/systemd-initctl.socket; static; vendor preset: disabled)</t>
  </si>
  <si>
    <t xml:space="preserve">   Listen: /run/initctl (FIFO)</t>
  </si>
  <si>
    <t xml:space="preserve">   CGroup: /system.slice/systemd-initctl.socket</t>
  </si>
  <si>
    <t>[systemd-journal-catalog-update.service]</t>
  </si>
  <si>
    <t>● systemd-journal-catalog-update.service - Rebuild Journal Catalog</t>
  </si>
  <si>
    <t xml:space="preserve">   Loaded: loaded (/usr/lib/systemd/system/systemd-journal-catalog-update.service; static; vendor preset: disabled)</t>
  </si>
  <si>
    <t xml:space="preserve">           mq ConditionNeedsUpdate=/var was not met</t>
  </si>
  <si>
    <t xml:space="preserve">     Docs: man:systemd-journald.service(8)</t>
  </si>
  <si>
    <t xml:space="preserve">           man:journald.conf(5)</t>
  </si>
  <si>
    <t>[systemd-journal-flush.service]</t>
  </si>
  <si>
    <t>● systemd-journal-flush.service - Flush Journal to Persistent Storage</t>
  </si>
  <si>
    <t xml:space="preserve">   Loaded: loaded (/usr/lib/systemd/system/systemd-journal-flush.service; static; vendor preset: disabled)</t>
  </si>
  <si>
    <t xml:space="preserve">   Active: active (exited) since Sat 2021-04-24 09:31:27 EDT; 1h 41min ago</t>
  </si>
  <si>
    <t xml:space="preserve">  Process: 1346 ExecStart=/usr/bin/journalctl --flush (code=exited, status=0/SUCCESS)</t>
  </si>
  <si>
    <t xml:space="preserve"> Main PID: 1346 (code=exited, status=0/SUCCESS)</t>
  </si>
  <si>
    <t xml:space="preserve">   CGroup: /system.slice/systemd-journal-flush.service</t>
  </si>
  <si>
    <t>Apr 24 09:31:26 ol-103 systemd[1]: Starting Flush Journal to Persistent Storage...</t>
  </si>
  <si>
    <t>Apr 24 09:31:27 ol-103 systemd[1]: Started Flush Journal to Persistent Storage.</t>
  </si>
  <si>
    <t>[systemd-journald-audit.socket]</t>
  </si>
  <si>
    <t>● systemd-journald-audit.socket - Journal Audit Socket</t>
  </si>
  <si>
    <t xml:space="preserve">   Loaded: loaded (/usr/lib/systemd/system/systemd-journald-audit.socket; static; vendor preset: disabled)</t>
  </si>
  <si>
    <t xml:space="preserve">   Listen: audit 1 (Netlink)</t>
  </si>
  <si>
    <t>[systemd-journald-dev-log.socket]</t>
  </si>
  <si>
    <t>● systemd-journald-dev-log.socket - Journal Socket (/dev/log)</t>
  </si>
  <si>
    <t xml:space="preserve">   Loaded: loaded (/usr/lib/systemd/system/systemd-journald-dev-log.socket; static; vendor preset: disabled)</t>
  </si>
  <si>
    <t xml:space="preserve">   Active: active (running) since Sat 2021-04-24 09:30:41 EDT; 1h 42min ago</t>
  </si>
  <si>
    <t xml:space="preserve">   Listen: /run/systemd/journal/dev-log (Datagram)</t>
  </si>
  <si>
    <t xml:space="preserve">   CGroup: /system.slice/systemd-journald-dev-log.socket</t>
  </si>
  <si>
    <t>Warning: Journal has been rotated since unit was started. Log output is incomplete or unavailable.</t>
  </si>
  <si>
    <t>[systemd-journald.service]</t>
  </si>
  <si>
    <t>● systemd-journald.service - Journal Service</t>
  </si>
  <si>
    <t xml:space="preserve">   Loaded: loaded (/usr/lib/systemd/system/systemd-journald.service; static; vendor preset: disabled)</t>
  </si>
  <si>
    <t xml:space="preserve">   Active: active (running) since Sat 2021-04-24 09:31:26 EDT; 1h 41min ago</t>
  </si>
  <si>
    <t xml:space="preserve"> Main PID: 1313 (systemd-journal)</t>
  </si>
  <si>
    <t xml:space="preserve">   Memory: 2.2M</t>
  </si>
  <si>
    <t xml:space="preserve">   CGroup: /system.slice/systemd-journald.service</t>
  </si>
  <si>
    <t xml:space="preserve">           mq1313 /usr/lib/systemd/systemd-journald</t>
  </si>
  <si>
    <t>Apr 24 09:31:26 ol-103 systemd-journald[1313]: Journal started</t>
  </si>
  <si>
    <t>Apr 24 09:31:26 ol-103 systemd-journald[1313]: Runtime journal (/run/log/journal/bcc6085b1b6645d389e6340fe534963a) is 8.0M, max 94.3M, 86.3M free.</t>
  </si>
  <si>
    <t>Apr 24 09:31:27 ol-103 systemd-journald[1313]: Runtime journal (/run/log/journal/bcc6085b1b6645d389e6340fe534963a) is 8.0M, max 94.3M, 86.3M free.</t>
  </si>
  <si>
    <t>[systemd-journald.socket]</t>
  </si>
  <si>
    <t>● systemd-journald.socket - Journal Socket</t>
  </si>
  <si>
    <t xml:space="preserve">   Loaded: loaded (/usr/lib/systemd/system/systemd-journald.socket; static; vendor preset: disabled)</t>
  </si>
  <si>
    <t xml:space="preserve">   Listen: /run/systemd/journal/stdout (Stream)</t>
  </si>
  <si>
    <t xml:space="preserve">           /run/systemd/journal/socket (Datagram)</t>
  </si>
  <si>
    <t xml:space="preserve">   CGroup: /system.slice/systemd-journald.socket</t>
  </si>
  <si>
    <t>[systemd-kexec.service]</t>
  </si>
  <si>
    <t>● systemd-kexec.service - Reboot via kexec</t>
  </si>
  <si>
    <t xml:space="preserve">   Loaded: loaded (/usr/lib/systemd/system/systemd-kexec.service; static; vendor preset: disabled)</t>
  </si>
  <si>
    <t>[systemd-localed.service]</t>
  </si>
  <si>
    <t>[systemd-logind.service]</t>
  </si>
  <si>
    <t>[systemd-machine-id-commit.service]</t>
  </si>
  <si>
    <t>● systemd-machine-id-commit.service - Commit a transient machine-id on disk</t>
  </si>
  <si>
    <t xml:space="preserve">   Loaded: loaded (/usr/lib/systemd/system/systemd-machine-id-commit.service; static; vendor preset: disabled)</t>
  </si>
  <si>
    <t xml:space="preserve">           mq ConditionPathIsMountPoint=/etc/machine-id was not met</t>
  </si>
  <si>
    <t xml:space="preserve">     Docs: man:systemd-machine-id-commit.service(8)</t>
  </si>
  <si>
    <t>[systemd-modules-load.service]</t>
  </si>
  <si>
    <t>● systemd-modules-load.service - Load Kernel Modules</t>
  </si>
  <si>
    <t xml:space="preserve">   Loaded: loaded (/usr/lib/systemd/system/systemd-modules-load.service; static; vendor preset: disabled)</t>
  </si>
  <si>
    <t xml:space="preserve">           tq ConditionDirectoryNotEmpty=|/lib/modules-load.d was not met</t>
  </si>
  <si>
    <t xml:space="preserve">           tq ConditionDirectoryNotEmpty=|/usr/lib/modules-load.d was not met</t>
  </si>
  <si>
    <t xml:space="preserve">           tq ConditionDirectoryNotEmpty=|/usr/local/lib/modules-load.d was not met</t>
  </si>
  <si>
    <t xml:space="preserve">           tq ConditionDirectoryNotEmpty=|/etc/modules-load.d was not met</t>
  </si>
  <si>
    <t xml:space="preserve">           tq ConditionDirectoryNotEmpty=|/run/modules-load.d was not met</t>
  </si>
  <si>
    <t xml:space="preserve">           tq ConditionKernelCommandLine=|modules-load was not met</t>
  </si>
  <si>
    <t xml:space="preserve">           mq ConditionKernelCommandLine=|rd.modules-load was not met</t>
  </si>
  <si>
    <t xml:space="preserve">     Docs: man:systemd-modules-load.service(8)</t>
  </si>
  <si>
    <t xml:space="preserve">           man:modules-load.d(5)</t>
  </si>
  <si>
    <t>[systemd-portabled.service]</t>
  </si>
  <si>
    <t>[systemd-poweroff.service]</t>
  </si>
  <si>
    <t>● systemd-poweroff.service - Power-Off</t>
  </si>
  <si>
    <t xml:space="preserve">   Loaded: loaded (/usr/lib/systemd/system/systemd-poweroff.service; static; vendor preset: disabled)</t>
  </si>
  <si>
    <t>[systemd-random-seed.service]</t>
  </si>
  <si>
    <t>● systemd-random-seed.service - Load/Save Random Seed</t>
  </si>
  <si>
    <t xml:space="preserve">   Loaded: loaded (/usr/lib/systemd/system/systemd-random-seed.service; static; vendor preset: disabled)</t>
  </si>
  <si>
    <t xml:space="preserve">   Active: active (exited) since Sat 2021-04-24 09:31:26 EDT; 1h 41min ago</t>
  </si>
  <si>
    <t xml:space="preserve">     Docs: man:systemd-random-seed.service(8)</t>
  </si>
  <si>
    <t xml:space="preserve">           man:random(4)</t>
  </si>
  <si>
    <t xml:space="preserve">  Process: 1336 ExecStart=/usr/lib/systemd/systemd-random-seed load (code=exited, status=0/SUCCESS)</t>
  </si>
  <si>
    <t xml:space="preserve"> Main PID: 1336 (code=exited, status=0/SUCCESS)</t>
  </si>
  <si>
    <t xml:space="preserve">   CGroup: /system.slice/systemd-random-seed.service</t>
  </si>
  <si>
    <t>[systemd-reboot.service]</t>
  </si>
  <si>
    <t>● systemd-reboot.service - Reboot</t>
  </si>
  <si>
    <t xml:space="preserve">   Loaded: loaded (/usr/lib/systemd/system/systemd-reboot.service; static; vendor preset: disabled)</t>
  </si>
  <si>
    <t>[systemd-remount-fs.service]</t>
  </si>
  <si>
    <t>● systemd-remount-fs.service - Remount Root and Kernel File Systems</t>
  </si>
  <si>
    <t xml:space="preserve">   Loaded: loaded (/usr/lib/systemd/system/systemd-remount-fs.service; static; vendor preset: disabled)</t>
  </si>
  <si>
    <t xml:space="preserve">     Docs: man:systemd-remount-fs.service(8)</t>
  </si>
  <si>
    <t xml:space="preserve">  Process: 1324 ExecStart=/usr/lib/systemd/systemd-remount-fs (code=exited, status=0/SUCCESS)</t>
  </si>
  <si>
    <t xml:space="preserve"> Main PID: 1324 (code=exited, status=0/SUCCESS)</t>
  </si>
  <si>
    <t xml:space="preserve">   CGroup: /system.slice/systemd-remount-fs.service</t>
  </si>
  <si>
    <t>[systemd-rfkill.service]</t>
  </si>
  <si>
    <t>● systemd-rfkill.service - Load/Save RF Kill Switch Status</t>
  </si>
  <si>
    <t xml:space="preserve">   Loaded: loaded (/usr/lib/systemd/system/systemd-rfkill.service; static; vendor preset: disabled)</t>
  </si>
  <si>
    <t xml:space="preserve">     Docs: man:systemd-rfkill.service(8)</t>
  </si>
  <si>
    <t>[systemd-rfkill.socket]</t>
  </si>
  <si>
    <t>● systemd-rfkill.socket - Load/Save RF Kill Switch Status /dev/rfkill Watch</t>
  </si>
  <si>
    <t xml:space="preserve">   Loaded: loaded (/usr/lib/systemd/system/systemd-rfkill.socket; static; vendor preset: disabled)</t>
  </si>
  <si>
    <t xml:space="preserve">     Docs: man:systemd-rfkill.socket(8)</t>
  </si>
  <si>
    <t xml:space="preserve">   Listen: /dev/rfkill (Special)</t>
  </si>
  <si>
    <t>[systemd-sysctl.service]</t>
  </si>
  <si>
    <t>● systemd-sysctl.service - Apply Kernel Variables</t>
  </si>
  <si>
    <t xml:space="preserve">   Loaded: loaded (/usr/lib/systemd/system/systemd-sysctl.service; static; vendor preset: disabled)</t>
  </si>
  <si>
    <t xml:space="preserve">     Docs: man:systemd-sysctl.service(8)</t>
  </si>
  <si>
    <t xml:space="preserve">           man:sysctl.d(5)</t>
  </si>
  <si>
    <t xml:space="preserve">  Process: 1325 ExecStart=/usr/lib/systemd/systemd-sysctl (code=exited, status=0/SUCCESS)</t>
  </si>
  <si>
    <t xml:space="preserve"> Main PID: 1325 (code=exited, status=0/SUCCESS)</t>
  </si>
  <si>
    <t xml:space="preserve">   CGroup: /system.slice/systemd-sysctl.service</t>
  </si>
  <si>
    <t>[systemd-sysusers.service]</t>
  </si>
  <si>
    <t>● systemd-sysusers.service - Create System Users</t>
  </si>
  <si>
    <t xml:space="preserve">   Loaded: loaded (/usr/lib/systemd/system/systemd-sysusers.service; static; vendor preset: disabled)</t>
  </si>
  <si>
    <t xml:space="preserve">           mq ConditionNeedsUpdate=/etc was not met</t>
  </si>
  <si>
    <t xml:space="preserve">     Docs: man:sysusers.d(5)</t>
  </si>
  <si>
    <t xml:space="preserve">           man:systemd-sysusers.service(8)</t>
  </si>
  <si>
    <t>[systemd-timedated.service]</t>
  </si>
  <si>
    <t>[systemd-tmpfiles-clean.service]</t>
  </si>
  <si>
    <t>● systemd-tmpfiles-clean.service - Cleanup of Temporary Directories</t>
  </si>
  <si>
    <t xml:space="preserve">   Loaded: loaded (/usr/lib/systemd/system/systemd-tmpfiles-clean.service; static; vendor preset: disabled)</t>
  </si>
  <si>
    <t xml:space="preserve">   Active: inactive (dead) since Sat 2021-04-24 09:45:42 EDT; 1h 27min ago</t>
  </si>
  <si>
    <t xml:space="preserve">     Docs: man:tmpfiles.d(5)</t>
  </si>
  <si>
    <t xml:space="preserve">           man:systemd-tmpfiles(8)</t>
  </si>
  <si>
    <t xml:space="preserve">  Process: 2915 ExecStart=/usr/bin/systemd-tmpfiles --clean (code=exited, status=0/SUCCESS)</t>
  </si>
  <si>
    <t xml:space="preserve"> Main PID: 2915 (code=exited, status=0/SUCCESS)</t>
  </si>
  <si>
    <t>Apr 24 09:45:42 ol-103 systemd[1]: Starting Cleanup of Temporary Directories...</t>
  </si>
  <si>
    <t>Apr 24 09:45:42 ol-103 systemd-tmpfiles[2915]: [/usr/lib/tmpfiles.d/postgresql.conf:1] Line references path below legacy directory /var/run/, updating /var/run/postgresql → /run/postgresql; please update the tmpfiles.d/ drop-in file accordingly.</t>
  </si>
  <si>
    <t>Apr 24 09:45:42 ol-103 systemd[1]: systemd-tmpfiles-clean.service: Succeeded.</t>
  </si>
  <si>
    <t>Apr 24 09:45:42 ol-103 systemd[1]: Started Cleanup of Temporary Directories.</t>
  </si>
  <si>
    <t>[systemd-tmpfiles-clean.timer]</t>
  </si>
  <si>
    <t>● systemd-tmpfiles-clean.timer - Daily Cleanup of Temporary Directories</t>
  </si>
  <si>
    <t xml:space="preserve">   Loaded: loaded (/usr/lib/systemd/system/systemd-tmpfiles-clean.timer; static; vendor preset: disabled)</t>
  </si>
  <si>
    <t xml:space="preserve">   Active: active (waiting) since Sat 2021-04-24 09:31:31 EDT; 1h 41min ago</t>
  </si>
  <si>
    <t xml:space="preserve">  Trigger: Sun 2021-04-25 09:45:42 EDT; 22h left</t>
  </si>
  <si>
    <t>Apr 24 09:31:31 ol-103 systemd[1]: Started Daily Cleanup of Temporary Directories.</t>
  </si>
  <si>
    <t>[systemd-tmpfiles-setup-dev.service]</t>
  </si>
  <si>
    <t>● systemd-tmpfiles-setup-dev.service - Create Static Device Nodes in /dev</t>
  </si>
  <si>
    <t xml:space="preserve">   Loaded: loaded (/usr/lib/systemd/system/systemd-tmpfiles-setup-dev.service; static; vendor preset: disabled)</t>
  </si>
  <si>
    <t xml:space="preserve">  Process: 1337 ExecStart=/usr/bin/systemd-tmpfiles --prefix=/dev --create --boot (code=exited, status=0/SUCCESS)</t>
  </si>
  <si>
    <t xml:space="preserve"> Main PID: 1337 (code=exited, status=0/SUCCESS)</t>
  </si>
  <si>
    <t xml:space="preserve">   CGroup: /system.slice/systemd-tmpfiles-setup-dev.service</t>
  </si>
  <si>
    <t>[systemd-tmpfiles-setup.service]</t>
  </si>
  <si>
    <t>● systemd-tmpfiles-setup.service - Create Volatile Files and Directories</t>
  </si>
  <si>
    <t xml:space="preserve">   Loaded: loaded (/usr/lib/systemd/system/systemd-tmpfiles-setup.service; static; vendor preset: disabled)</t>
  </si>
  <si>
    <t xml:space="preserve">   Active: active (exited) (thawing) since Sat 2021-04-24 09:31:31 EDT; 1h 41min ago</t>
  </si>
  <si>
    <t xml:space="preserve">  Process: 1439 ExecStart=/usr/bin/systemd-tmpfiles --create --remove --boot --exclude-prefix=/dev (code=exited, status=0/SUCCESS)</t>
  </si>
  <si>
    <t xml:space="preserve"> Main PID: 1439 (code=exited, status=0/SUCCESS)</t>
  </si>
  <si>
    <t xml:space="preserve">   CGroup: /system.slice/systemd-tmpfiles-setup.service</t>
  </si>
  <si>
    <t>Apr 24 09:31:31 ol-103 systemd[1]: Starting Create Volatile Files and Directories...</t>
  </si>
  <si>
    <t>Apr 24 09:31:31 ol-103 systemd-tmpfiles[1439]: [/usr/lib/tmpfiles.d/postgresql.conf:1] Line references path below legacy directory /var/run/, updating /var/run/postgresql → /run/postgresql; please update the tmpfiles.d/ drop-in file accordingly.</t>
  </si>
  <si>
    <t>Apr 24 09:31:31 ol-103 systemd[1]: Started Create Volatile Files and Directories.</t>
  </si>
  <si>
    <t>[systemd-udev-settle.service]</t>
  </si>
  <si>
    <t>● systemd-udev-settle.service - udev Wait for Complete Device Initialization</t>
  </si>
  <si>
    <t xml:space="preserve">   Loaded: loaded (/usr/lib/systemd/system/systemd-udev-settle.service; static; vendor preset: disabled)</t>
  </si>
  <si>
    <t xml:space="preserve">     Docs: man:udev(7)</t>
  </si>
  <si>
    <t xml:space="preserve">           man:systemd-udevd.service(8)</t>
  </si>
  <si>
    <t>[systemd-udev-trigger.service]</t>
  </si>
  <si>
    <t>● systemd-udev-trigger.service - udev Coldplug all Devices</t>
  </si>
  <si>
    <t xml:space="preserve">   Loaded: loaded (/usr/lib/systemd/system/systemd-udev-trigger.service; static; vendor preset: disabled)</t>
  </si>
  <si>
    <t xml:space="preserve">  Drop-In: /usr/lib/systemd/system/systemd-udev-trigger.service.d</t>
  </si>
  <si>
    <t xml:space="preserve">           mqsystemd-udev-trigger-no-reload.conf</t>
  </si>
  <si>
    <t xml:space="preserve">  Process: 1334 ExecStart=/usr/bin/udevadm trigger --type=devices --action=add (code=exited, status=0/SUCCESS)</t>
  </si>
  <si>
    <t xml:space="preserve">  Process: 1316 ExecStart=/usr/bin/udevadm trigger --type=subsystems --action=add (code=exited, status=0/SUCCESS)</t>
  </si>
  <si>
    <t xml:space="preserve"> Main PID: 1334 (code=exited, status=0/SUCCESS)</t>
  </si>
  <si>
    <t xml:space="preserve">   CGroup: /system.slice/systemd-udev-trigger.service</t>
  </si>
  <si>
    <t>[systemd-udevd-control.socket]</t>
  </si>
  <si>
    <t>● systemd-udevd-control.socket - udev Control Socket</t>
  </si>
  <si>
    <t xml:space="preserve">   Loaded: loaded (/usr/lib/systemd/system/systemd-udevd-control.socket; static; vendor preset: disabled)</t>
  </si>
  <si>
    <t xml:space="preserve">   Active: active (running) (thawing) since Sat 2021-04-24 09:31:26 EDT; 1h 41min ago</t>
  </si>
  <si>
    <t xml:space="preserve">     Docs: man:systemd-udevd.service(8)</t>
  </si>
  <si>
    <t xml:space="preserve">           man:udev(7)</t>
  </si>
  <si>
    <t xml:space="preserve">   Listen: /run/udev/control (SequentialPacket)</t>
  </si>
  <si>
    <t xml:space="preserve">   CGroup: /system.slice/systemd-udevd-control.socket</t>
  </si>
  <si>
    <t>[systemd-udevd-kernel.socket]</t>
  </si>
  <si>
    <t>● systemd-udevd-kernel.socket - udev Kernel Socket</t>
  </si>
  <si>
    <t xml:space="preserve">   Loaded: loaded (/usr/lib/systemd/system/systemd-udevd-kernel.socket; static; vendor preset: disabled)</t>
  </si>
  <si>
    <t xml:space="preserve">   Listen: kobject-uevent 1 (Netlink)</t>
  </si>
  <si>
    <t xml:space="preserve">   CGroup: /system.slice/systemd-udevd-kernel.socket</t>
  </si>
  <si>
    <t>[systemd-udevd.service]</t>
  </si>
  <si>
    <t>● systemd-udevd.service - udev Kernel Device Manager</t>
  </si>
  <si>
    <t xml:space="preserve">   Loaded: loaded (/usr/lib/systemd/system/systemd-udevd.service; static; vendor preset: disabled)</t>
  </si>
  <si>
    <t xml:space="preserve">   Active: active (running) (thawing) since Sat 2021-04-24 09:31:27 EDT; 1h 41min ago</t>
  </si>
  <si>
    <t xml:space="preserve"> Main PID: 1342 (systemd-udevd)</t>
  </si>
  <si>
    <t xml:space="preserve">   Status: "Processing with 12 children at max"</t>
  </si>
  <si>
    <t xml:space="preserve">    Tasks: 1</t>
  </si>
  <si>
    <t xml:space="preserve">   Memory: 19.2M</t>
  </si>
  <si>
    <t xml:space="preserve">   CGroup: /system.slice/systemd-udevd.service</t>
  </si>
  <si>
    <t xml:space="preserve">           mq1342 /usr/lib/systemd/systemd-udevd</t>
  </si>
  <si>
    <t>Apr 24 09:31:30 ol-103 systemd-vconsole-setup[1390]: Setting source virtual console failed, ignoring remaining ones</t>
  </si>
  <si>
    <t>Apr 24 09:31:30 ol-103 systemd-udevd[1353]: Process '/usr/lib/systemd/systemd-vconsole-setup' failed with exit code 1.</t>
  </si>
  <si>
    <t>Apr 24 09:31:30 ol-103 systemd-vconsole-setup[1391]: /usr/bin/setfont failed with exit status 1.</t>
  </si>
  <si>
    <t>Apr 24 09:31:30 ol-103 systemd-vconsole-setup[1391]: /usr/bin/loadkeys failed with exit status 1.</t>
  </si>
  <si>
    <t>Apr 24 09:31:30 ol-103 systemd-vconsole-setup[1391]: Setting source virtual console failed, ignoring remaining ones</t>
  </si>
  <si>
    <t>Apr 24 09:31:30 ol-103 systemd-udevd[1352]: Process '/usr/lib/systemd/systemd-vconsole-setup' failed with exit code 1.</t>
  </si>
  <si>
    <t>Apr 24 09:31:33 ol-103 systemd-udevd[1702]: link_config: autonegotiation is unset or enabled, the speed and duplex are not writable.</t>
  </si>
  <si>
    <t>Apr 24 09:31:33 ol-103 systemd-udevd[1702]: Could not generate persistent MAC address for bond0: No such file or directory</t>
  </si>
  <si>
    <t>Apr 24 09:31:37 ol-103 systemd-udevd[1928]: link_config: autonegotiation is unset or enabled, the speed and duplex are not writable.</t>
  </si>
  <si>
    <t>Apr 24 09:31:37 ol-103 systemd-udevd[1928]: Could not generate persistent MAC address for bond1: No such file or directory</t>
  </si>
  <si>
    <t>[systemd-update-done.service]</t>
  </si>
  <si>
    <t>● systemd-update-done.service - Update is Completed</t>
  </si>
  <si>
    <t xml:space="preserve">   Loaded: loaded (/usr/lib/systemd/system/systemd-update-done.service; static; vendor preset: disabled)</t>
  </si>
  <si>
    <t xml:space="preserve">           mq ConditionNeedsUpdate=|/var was not met</t>
  </si>
  <si>
    <t xml:space="preserve">     Docs: man:systemd-update-done.service(8)</t>
  </si>
  <si>
    <t>[systemd-update-utmp-runlevel.service]</t>
  </si>
  <si>
    <t>● systemd-update-utmp-runlevel.service - Update UTMP about System Runlevel Changes</t>
  </si>
  <si>
    <t xml:space="preserve">   Loaded: loaded (/usr/lib/systemd/system/systemd-update-utmp-runlevel.service; static; vendor preset: disabled)</t>
  </si>
  <si>
    <t xml:space="preserve">   Active: inactive (dead) since Sat 2021-04-24 09:31:47 EDT; 1h 41min ago</t>
  </si>
  <si>
    <t xml:space="preserve">     Docs: man:systemd-update-utmp.service(8)</t>
  </si>
  <si>
    <t xml:space="preserve">           man:utmp(5)</t>
  </si>
  <si>
    <t xml:space="preserve">  Process: 2444 ExecStart=/usr/lib/systemd/systemd-update-utmp runlevel (code=exited, status=0/SUCCESS)</t>
  </si>
  <si>
    <t xml:space="preserve"> Main PID: 2444 (code=exited, status=0/SUCCESS)</t>
  </si>
  <si>
    <t>Apr 24 09:31:47 ol-103 systemd[1]: Starting Update UTMP about System Runlevel Changes...</t>
  </si>
  <si>
    <t>Apr 24 09:31:47 ol-103 systemd[1]: systemd-update-utmp-runlevel.service: Succeeded.</t>
  </si>
  <si>
    <t>Apr 24 09:31:47 ol-103 systemd[1]: Started Update UTMP about System Runlevel Changes.</t>
  </si>
  <si>
    <t>[systemd-update-utmp.service]</t>
  </si>
  <si>
    <t>● systemd-update-utmp.service - Update UTMP about System Boot/Shutdown</t>
  </si>
  <si>
    <t xml:space="preserve">   Loaded: loaded (/usr/lib/systemd/system/systemd-update-utmp.service; static; vendor preset: disabled)</t>
  </si>
  <si>
    <t xml:space="preserve">  Process: 1464 ExecStart=/usr/lib/systemd/systemd-update-utmp reboot (code=exited, status=0/SUCCESS)</t>
  </si>
  <si>
    <t xml:space="preserve"> Main PID: 1464 (code=exited, status=0/SUCCESS)</t>
  </si>
  <si>
    <t xml:space="preserve">   CGroup: /system.slice/systemd-update-utmp.service</t>
  </si>
  <si>
    <t>Apr 24 09:31:31 ol-103 systemd[1]: Starting Update UTMP about System Boot/Shutdown...</t>
  </si>
  <si>
    <t>Apr 24 09:31:31 ol-103 systemd[1]: Started Update UTMP about System Boot/Shutdown.</t>
  </si>
  <si>
    <t>[systemd-user-sessions.service]</t>
  </si>
  <si>
    <t>● systemd-user-sessions.service - Permit User Sessions</t>
  </si>
  <si>
    <t xml:space="preserve">   Loaded: loaded (/usr/lib/systemd/system/systemd-user-sessions.service; static; vendor preset: disabled)</t>
  </si>
  <si>
    <t xml:space="preserve">   Active: active (exited) since Sat 2021-04-24 09:31:42 EDT; 1h 41min ago</t>
  </si>
  <si>
    <t xml:space="preserve">     Docs: man:systemd-user-sessions.service(8)</t>
  </si>
  <si>
    <t xml:space="preserve">  Process: 2112 ExecStart=/usr/lib/systemd/systemd-user-sessions start (code=exited, status=0/SUCCESS)</t>
  </si>
  <si>
    <t xml:space="preserve"> Main PID: 2112 (code=exited, status=0/SUCCESS)</t>
  </si>
  <si>
    <t xml:space="preserve">   CGroup: /system.slice/systemd-user-sessions.service</t>
  </si>
  <si>
    <t>Apr 24 09:31:41 ol-103 systemd[1]: Starting Permit User Sessions...</t>
  </si>
  <si>
    <t>Apr 24 09:31:42 ol-103 systemd[1]: Started Permit User Sessions.</t>
  </si>
  <si>
    <t>[systemd-volatile-root.service]</t>
  </si>
  <si>
    <t>● systemd-volatile-root.service - Enforce Volatile Root File Systems</t>
  </si>
  <si>
    <t xml:space="preserve">   Loaded: loaded (/usr/lib/systemd/system/systemd-volatile-root.service; static; vendor preset: disabled)</t>
  </si>
  <si>
    <t xml:space="preserve">     Docs: man:systemd-volatile-root.service(8)</t>
  </si>
  <si>
    <t>[time-sync.target]</t>
  </si>
  <si>
    <t>● time-sync.target - System Time Synchronized</t>
  </si>
  <si>
    <t xml:space="preserve">   Loaded: loaded (/usr/lib/systemd/system/time-sync.target; static; vendor preset: disabled)</t>
  </si>
  <si>
    <t>[timers.target]</t>
  </si>
  <si>
    <t>● timers.target - Timers</t>
  </si>
  <si>
    <t xml:space="preserve">   Loaded: loaded (/usr/lib/systemd/system/timers.target; static; vendor preset: disabled)</t>
  </si>
  <si>
    <t>Apr 24 09:31:31 ol-103 systemd[1]: Reached target Timers.</t>
  </si>
  <si>
    <t>[umount.target]</t>
  </si>
  <si>
    <t>● umount.target - Unmount All Filesystems</t>
  </si>
  <si>
    <t xml:space="preserve">   Loaded: loaded (/usr/lib/systemd/system/umount.target; static; vendor preset: disabled)</t>
  </si>
  <si>
    <t>[user-runtime-dir@.service]</t>
  </si>
  <si>
    <t>Failed to get properties: Unit name user-runtime-dir@.service is neither a valid invocation ID nor unit name.</t>
  </si>
  <si>
    <t>[user.slice]</t>
  </si>
  <si>
    <t>● user.slice - User and Session Slice</t>
  </si>
  <si>
    <t xml:space="preserve">   Loaded: loaded (/usr/lib/systemd/system/user.slice; static; vendor preset: disabled)</t>
  </si>
  <si>
    <t xml:space="preserve">    Tasks: 6</t>
  </si>
  <si>
    <t xml:space="preserve">   Memory: 13.5M</t>
  </si>
  <si>
    <t xml:space="preserve">   CGroup: /user.slice</t>
  </si>
  <si>
    <t xml:space="preserve">           mquser-0.slice</t>
  </si>
  <si>
    <t xml:space="preserve">             tqsession-1.scope</t>
  </si>
  <si>
    <t xml:space="preserve">             x tq2460 sshd: root [priv]</t>
  </si>
  <si>
    <t xml:space="preserve">             x tq2476 sshd: root@pts/0</t>
  </si>
  <si>
    <t xml:space="preserve">             x tq2477 -bash</t>
  </si>
  <si>
    <t xml:space="preserve">             x mq7130 systemctl status user.slice -l --no-pager</t>
  </si>
  <si>
    <t xml:space="preserve">             mquser@0.service</t>
  </si>
  <si>
    <t xml:space="preserve">               mqinit.scope</t>
  </si>
  <si>
    <t xml:space="preserve">                 tq2467 /usr/lib/systemd/systemd --user</t>
  </si>
  <si>
    <t xml:space="preserve">                 mq2470 (sd-pam)</t>
  </si>
  <si>
    <t>[user@.service]</t>
  </si>
  <si>
    <t>Failed to get properties: Unit name user@.service is neither a valid invocation ID nor unit name.</t>
  </si>
  <si>
    <t># サービス状態確認</t>
    <rPh sb="6" eb="8">
      <t>ジョウタイ</t>
    </rPh>
    <rPh sb="8" eb="10">
      <t>カクニン</t>
    </rPh>
    <phoneticPr fontId="1"/>
  </si>
  <si>
    <t>※ 物理サーバでは、この行を削除</t>
    <rPh sb="2" eb="4">
      <t>ブツリ</t>
    </rPh>
    <rPh sb="12" eb="13">
      <t>ギョウ</t>
    </rPh>
    <rPh sb="14" eb="16">
      <t>サクジョ</t>
    </rPh>
    <phoneticPr fontId="1"/>
  </si>
  <si>
    <t>サービス有効化・無効化（実機が来てから）</t>
    <rPh sb="4" eb="7">
      <t>ユウコウカ</t>
    </rPh>
    <rPh sb="8" eb="11">
      <t>ムコウカ</t>
    </rPh>
    <phoneticPr fontId="1"/>
  </si>
  <si>
    <t xml:space="preserve">  echo -e "\e[m"</t>
    <phoneticPr fontId="1"/>
  </si>
  <si>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</si>
  <si>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</si>
  <si>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</si>
  <si>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</si>
  <si>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</si>
  <si>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</si>
  <si>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</si>
  <si>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</si>
  <si>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</si>
  <si>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</si>
  <si>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</si>
  <si>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</si>
  <si>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</si>
  <si>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</si>
  <si>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</si>
  <si>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</si>
  <si>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</si>
  <si>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</si>
  <si>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</si>
  <si>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</si>
  <si>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</si>
  <si>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</si>
  <si>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</si>
  <si>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</si>
  <si>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</si>
  <si>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</si>
  <si>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</si>
  <si>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</si>
  <si>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</si>
  <si>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</si>
  <si>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</si>
  <si>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</si>
  <si>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</si>
  <si>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</si>
  <si>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</si>
  <si>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</si>
  <si>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</si>
  <si>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</si>
  <si>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</si>
  <si>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</si>
  <si>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</si>
  <si>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</si>
  <si>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</si>
  <si>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</si>
  <si>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</si>
  <si>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</si>
  <si>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</si>
  <si>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</si>
  <si>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</si>
  <si>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</si>
  <si>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</si>
  <si>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</si>
  <si>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</si>
  <si>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</si>
  <si>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</si>
  <si>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</si>
  <si>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</si>
  <si>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</si>
  <si>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</si>
  <si>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</si>
  <si>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</si>
  <si>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</si>
  <si>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</si>
  <si>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</si>
  <si>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</si>
  <si>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</si>
  <si>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</si>
  <si>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</si>
  <si>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</si>
  <si>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</si>
  <si>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</si>
  <si>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</si>
  <si>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</si>
  <si>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</si>
  <si>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</si>
  <si>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</si>
  <si>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</si>
  <si>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</si>
  <si>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</si>
  <si>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</si>
  <si>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</si>
  <si>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</si>
  <si>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</si>
  <si>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</si>
  <si>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</si>
  <si>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</si>
  <si>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</si>
  <si>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 ) systemctl status $i -l --no-pager;;</t>
  </si>
  <si>
    <t xml:space="preserve">    * ) systemctl status $i -l --no-pager || $Error : ;;</t>
  </si>
  <si>
    <t>※ 物理サーバの型</t>
    <rPh sb="2" eb="4">
      <t>ブツリ</t>
    </rPh>
    <rPh sb="8" eb="9">
      <t>カタ</t>
    </rPh>
    <phoneticPr fontId="1"/>
  </si>
  <si>
    <t xml:space="preserve">Local Yum repo version: </t>
    <phoneticPr fontId="1"/>
  </si>
  <si>
    <t>※ Local Yum repo のバージョン</t>
    <phoneticPr fontId="1"/>
  </si>
  <si>
    <t xml:space="preserve">Installer ISO: </t>
    <phoneticPr fontId="1"/>
  </si>
  <si>
    <t>※ Installer ISO ファイル名</t>
    <rPh sb="20" eb="21">
      <t>メイ</t>
    </rPh>
    <phoneticPr fontId="1"/>
  </si>
  <si>
    <t xml:space="preserve">Tomcat version: </t>
    <phoneticPr fontId="1"/>
  </si>
  <si>
    <t>※ Tomcat のバージョン</t>
    <phoneticPr fontId="1"/>
  </si>
  <si>
    <t xml:space="preserve">LOG4j version: </t>
    <phoneticPr fontId="1"/>
  </si>
  <si>
    <t>2.14.1</t>
    <phoneticPr fontId="1"/>
  </si>
  <si>
    <t>※ LOG4jのバージョン</t>
    <phoneticPr fontId="1"/>
  </si>
  <si>
    <t>sudo groupadd -g 992 pcp || $Error :</t>
    <phoneticPr fontId="1"/>
  </si>
  <si>
    <t>sudo useradd -r -s /sbin/nologin -c "Performance Co-Pilot" -M -d /var/lib/pcp -g pcp -u 992 pcp || $Error :</t>
    <phoneticPr fontId="1"/>
  </si>
  <si>
    <t>cd /mnt/sysroot/ || $Error :</t>
    <phoneticPr fontId="1"/>
  </si>
  <si>
    <t>touch etc/sysconfig/MaintenanceWorkInProgress || $Error :</t>
    <phoneticPr fontId="1"/>
  </si>
  <si>
    <t>tar czf backup/installed.tgz $(ls -a | grep -v '^\.$' | grep -v '^\.\.$' | grep -v '^backup$' | grep -v '^dev$' | grep -v '^proc$' | grep -v '^run$' | grep -v '^sys$') || $Error :</t>
    <phoneticPr fontId="1"/>
  </si>
  <si>
    <t>cd || $Error :</t>
    <phoneticPr fontId="1"/>
  </si>
  <si>
    <t>rm -f etc/sysconfig/MaintenanceWorkInProgress || $Error :</t>
    <phoneticPr fontId="1"/>
  </si>
  <si>
    <t xml:space="preserve">  echo "******** $i ********"</t>
  </si>
  <si>
    <t xml:space="preserve">  sudo sed -i -e '/^enabled=/d' $i || $Error :</t>
  </si>
  <si>
    <t xml:space="preserve">  sudo sed -i -e '/^\[/a enabled=0' $i || $Error :</t>
  </si>
  <si>
    <t>#  cat $i</t>
  </si>
  <si>
    <t>※ 下のやり方で機械的に実施すると結果が不便だが、確実ではある。</t>
    <rPh sb="2" eb="3">
      <t>シタ</t>
    </rPh>
    <rPh sb="6" eb="7">
      <t>カタ</t>
    </rPh>
    <rPh sb="8" eb="11">
      <t>キカイテキ</t>
    </rPh>
    <rPh sb="12" eb="14">
      <t>ジッシ</t>
    </rPh>
    <rPh sb="17" eb="19">
      <t>ケッカ</t>
    </rPh>
    <rPh sb="20" eb="22">
      <t>フベン</t>
    </rPh>
    <rPh sb="25" eb="27">
      <t>カクジツ</t>
    </rPh>
    <phoneticPr fontId="1"/>
  </si>
  <si>
    <t># 「Minimal Install」と「Server」の差分で必要なものをインストール</t>
    <phoneticPr fontId="1"/>
  </si>
  <si>
    <t>sudo ln -sf apache-log4j-$log4jver-bin /apl/tomcat/log4j || $Error :</t>
    <phoneticPr fontId="1"/>
  </si>
  <si>
    <t>※ systemdの初期値を変更すると下記の設定効果も含まれる</t>
    <rPh sb="10" eb="13">
      <t>ショキチ</t>
    </rPh>
    <rPh sb="14" eb="16">
      <t>ヘンコウ</t>
    </rPh>
    <rPh sb="19" eb="21">
      <t>カキ</t>
    </rPh>
    <rPh sb="22" eb="24">
      <t>セッテイ</t>
    </rPh>
    <rPh sb="24" eb="26">
      <t>コウカ</t>
    </rPh>
    <rPh sb="27" eb="28">
      <t>フク</t>
    </rPh>
    <phoneticPr fontId="1"/>
  </si>
  <si>
    <t># ロケール設定</t>
    <rPh sb="6" eb="8">
      <t>セッテイ</t>
    </rPh>
    <phoneticPr fontId="1"/>
  </si>
  <si>
    <t>sudo timedatectl set-timezone Asia/Tokyo || $Error :</t>
    <phoneticPr fontId="1"/>
  </si>
  <si>
    <t>sudo localectl set-locale LANG=ja_JP.UTF-8 || $Error :</t>
    <phoneticPr fontId="1"/>
  </si>
  <si>
    <t>sudo cp -a /usr/lib/dracut/dracut.conf.d/02-rescue.conf{,~} || $Error :</t>
    <phoneticPr fontId="1"/>
  </si>
  <si>
    <t>rm -f /etc~/yum.repos.d/{media,oracle-epel-ol8,local}.repo /etc~/sysconfig/disable-deprecation-warnings /etc~/dracut.conf.d/enable-network-legacy.conf || $Error :</t>
    <phoneticPr fontId="1"/>
  </si>
  <si>
    <t>sudo mkdir /backup/ansible/devB || $Error :</t>
    <phoneticPr fontId="1"/>
  </si>
  <si>
    <t>cat &lt;&lt; 'EOF' | sudo tee /backup/ansible/devB/i_env || $Error :</t>
    <phoneticPr fontId="1"/>
  </si>
  <si>
    <t>sudo mkdir /backup/ansible/skel || $Error :</t>
    <phoneticPr fontId="1"/>
  </si>
  <si>
    <t>sudo cp -a /etc/i_env /backup/ansible/skel/ || $Error :</t>
    <phoneticPr fontId="1"/>
  </si>
  <si>
    <t>sudo chmod 664 /etc/sysconfig/tomcat || $Error :</t>
    <phoneticPr fontId="1"/>
  </si>
  <si>
    <t>sudo chown apache:apl /etc/sysconfig/tomcat || $Error :</t>
    <phoneticPr fontId="1"/>
  </si>
  <si>
    <t>cat &lt;&lt; 'EOF' | sudo tee /etc/systemd/system/tomcat.service || $Error :</t>
    <phoneticPr fontId="1"/>
  </si>
  <si>
    <t>sudo chmod 664 /etc/systemd/system/tomcat.service || $Error :</t>
    <phoneticPr fontId="1"/>
  </si>
  <si>
    <t>sudo chown apache:apl /etc/systemd/system/tomcat.service || $Error :</t>
    <phoneticPr fontId="1"/>
  </si>
  <si>
    <t>LANG=C</t>
  </si>
  <si>
    <t>sudo chmod 664 /etc/sysconfig/httpd || $Error :</t>
  </si>
  <si>
    <t>sudo chown apache:apl /etc/sysconfig/httpd || $Error :</t>
  </si>
  <si>
    <t>cat &lt;&lt; 'EOF' | sudo tee /etc/systemd/system/httpd.service || $Error :</t>
  </si>
  <si>
    <t># See httpd.service(8) for more information on using the httpd service.</t>
  </si>
  <si>
    <t># Modifying this file in-place is not recommended, because changes</t>
  </si>
  <si>
    <t># will be overwritten during package upgrades.  To customize the</t>
  </si>
  <si>
    <t># behaviour, run "systemctl edit httpd" to create an override unit.</t>
  </si>
  <si>
    <t># For example, to pass additional options (such as -D definitions) to</t>
  </si>
  <si>
    <t># the httpd binary at startup, create an override unit (as is done by</t>
  </si>
  <si>
    <t># systemctl edit) and enter the following:</t>
  </si>
  <si>
    <t>#       [Service]</t>
  </si>
  <si>
    <t>#       Environment=OPTIONS=-DMY_DEFINE</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</si>
  <si>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</si>
  <si>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</si>
  <si>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</si>
  <si>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</si>
  <si>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</si>
  <si>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</si>
  <si>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</si>
  <si>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</si>
  <si>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</si>
  <si>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</si>
  <si>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</si>
  <si>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sudo chmod 664 /etc/systemd/system/httpd.service || $Error :</t>
  </si>
  <si>
    <t>sudo chown apache:apl /etc/systemd/system/httpd.service || $Error :</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</si>
  <si>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</si>
  <si>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</si>
  <si>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</si>
  <si>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</si>
  <si>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</si>
  <si>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</si>
  <si>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</si>
  <si>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</si>
  <si>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</si>
  <si>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</si>
  <si>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</si>
  <si>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</si>
  <si>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</si>
  <si>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</si>
  <si>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</si>
  <si>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</si>
  <si>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</si>
  <si>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</si>
  <si>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</si>
  <si>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</si>
  <si>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</si>
  <si>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</si>
  <si>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</si>
  <si>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</si>
  <si>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 このサービスは、「since」の前に色を戻し忘れている</t>
    <rPh sb="18" eb="19">
      <t>マエ</t>
    </rPh>
    <rPh sb="20" eb="21">
      <t>イロ</t>
    </rPh>
    <rPh sb="22" eb="23">
      <t>モド</t>
    </rPh>
    <rPh sb="24" eb="25">
      <t>ワス</t>
    </rPh>
    <phoneticPr fontId="1"/>
  </si>
  <si>
    <t>sudo dracut -vf --regenerate-all || $Error :</t>
    <phoneticPr fontId="1"/>
  </si>
  <si>
    <t>dracut: Executing: /usr/bin/dracut --kver=4.18.0-240.el8.x86_64 -vf</t>
  </si>
  <si>
    <t>sudo sed -i -e 's/^/#/' /etc/vconsole.conf || $Error :</t>
    <phoneticPr fontId="1"/>
  </si>
  <si>
    <t>※ 1行開けるついでに、色を確実に戻している。</t>
    <rPh sb="3" eb="4">
      <t>ギョウ</t>
    </rPh>
    <rPh sb="4" eb="5">
      <t>ア</t>
    </rPh>
    <rPh sb="12" eb="13">
      <t>イロ</t>
    </rPh>
    <rPh sb="14" eb="16">
      <t>カクジツ</t>
    </rPh>
    <rPh sb="17" eb="18">
      <t>モド</t>
    </rPh>
    <phoneticPr fontId="1"/>
  </si>
  <si>
    <t>※ あと5倍以上の値を指定した方が見やすいかも。</t>
    <rPh sb="5" eb="6">
      <t>バイ</t>
    </rPh>
    <rPh sb="6" eb="8">
      <t>イジョウ</t>
    </rPh>
    <rPh sb="9" eb="10">
      <t>アタイ</t>
    </rPh>
    <rPh sb="11" eb="13">
      <t>シテイ</t>
    </rPh>
    <rPh sb="15" eb="16">
      <t>ホウ</t>
    </rPh>
    <rPh sb="17" eb="18">
      <t>ミ</t>
    </rPh>
    <phoneticPr fontId="1"/>
  </si>
  <si>
    <t>#### MODULES ####</t>
  </si>
  <si>
    <t>#module(load="imklog") # reads kernel messages (the same are read from journald)</t>
  </si>
  <si>
    <t>#module(load="immark") # provides --MARK-- message capability</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</si>
  <si>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</si>
  <si>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</si>
  <si>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</si>
  <si>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</si>
  <si>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</si>
  <si>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</si>
  <si>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</si>
  <si>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</si>
  <si>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</si>
  <si>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include(file="/etc/rsyslog.d/*.conf" mode="optional")</t>
  </si>
  <si>
    <t>#### RULES ####</t>
  </si>
  <si>
    <t>*.emerg                                                 :omusrmsg:*</t>
  </si>
  <si>
    <t>module(load="imuxsock" SysSock.Use="off")</t>
  </si>
  <si>
    <t>module(load="imjournal" StateFile="imjournal.state")</t>
  </si>
  <si>
    <t>template (name="Template1" type="string" string="/backup/self/syslog/%HOSTNAME%/%timereported:::date-year%/%timereported:::date-month%/%timereported:::date-day%/%programname%.log")</t>
  </si>
  <si>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</si>
  <si>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</si>
  <si>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</si>
  <si>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</si>
  <si>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</si>
  <si>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</si>
  <si>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</si>
  <si>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</si>
  <si>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</si>
  <si>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</si>
  <si>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</si>
  <si>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</si>
  <si>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</si>
  <si>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</si>
  <si>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</si>
  <si>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</si>
  <si>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</si>
  <si>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</si>
  <si>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</si>
  <si>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</si>
  <si>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</si>
  <si>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</si>
  <si>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</si>
  <si>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</si>
  <si>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</si>
  <si>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</si>
  <si>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</si>
  <si>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</si>
  <si>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</si>
  <si>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</si>
  <si>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</si>
  <si>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</si>
  <si>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</si>
  <si>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</si>
  <si>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</si>
  <si>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</si>
  <si>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</si>
  <si>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</si>
  <si>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</si>
  <si>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</si>
  <si>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</si>
  <si>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</si>
  <si>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</si>
  <si>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</si>
  <si>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</si>
  <si>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</si>
  <si>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</si>
  <si>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</si>
  <si>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</si>
  <si>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</si>
  <si>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</si>
  <si>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</si>
  <si>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JAVA_OPTS="-server -Xmx500m -XX:+UseG1GC"</t>
  </si>
  <si>
    <t>CLASSPATH="$CATALINA_HOME/log4j/lib/*:$CATALINA_HOME/log4j/conf"</t>
  </si>
  <si>
    <t>sudo cp rpms/{apache-*.tar.gz,PG-REX12-*.zip} /root/ || $Error :</t>
    <phoneticPr fontId="1"/>
  </si>
  <si>
    <t>sudo mkdir /apl/tomcat/log4j/lib || $Error :</t>
    <phoneticPr fontId="1"/>
  </si>
  <si>
    <t>sudo mkdir /apl/tomcat/log4j/conf || $Error :</t>
    <phoneticPr fontId="1"/>
  </si>
  <si>
    <t>sudo mkdir /var/log/tomcat/ || $Error :</t>
    <phoneticPr fontId="1"/>
  </si>
  <si>
    <t>sudo chown apache:apl /var/log/tomcat/ || $Error :</t>
    <phoneticPr fontId="1"/>
  </si>
  <si>
    <t>sudo cp /apl/tomcat/log4j/log4j-api-$log4jver.jar /apl/tomcat/log4j/lib/ || $Error :</t>
    <phoneticPr fontId="1"/>
  </si>
  <si>
    <t>sudo cp /apl/tomcat/log4j/log4j-core-$log4jver.jar /apl/tomcat/log4j/lib/ || $Error :</t>
    <phoneticPr fontId="1"/>
  </si>
  <si>
    <t>sudo cp /apl/tomcat/log4j/log4j-appserver-$log4jver.jar /apl/tomcat/log4j/lib/ || $Error :</t>
    <phoneticPr fontId="1"/>
  </si>
  <si>
    <t>cat &lt;&lt; 'EOF' | sudo tee /etc/sysconfig/tomcat || $Error :</t>
    <phoneticPr fontId="1"/>
  </si>
  <si>
    <t>cat &lt;&lt; 'EOF' | sudo tee /apl/tomcat/bin/setenv.sh || $Error :</t>
    <phoneticPr fontId="1"/>
  </si>
  <si>
    <t>cat &lt;&lt; 'EOF' | sudo tee /apl/tomcat/log4j/conf/log4j2.xml || $Error :</t>
    <phoneticPr fontId="1"/>
  </si>
  <si>
    <t>sudo sed -i -e 's/^#DefaultLimitNPROC=$/DefaultLimitNPROC=1006500/' /etc/systemd/system.conf || $Error :</t>
    <phoneticPr fontId="1"/>
  </si>
  <si>
    <t>sudo sed -i -e 's/^#DefaultLimitNOFILE=$/DefaultLimitNOFILE=1006500/' /etc/systemd/system.conf || $Error :</t>
    <phoneticPr fontId="1"/>
  </si>
  <si>
    <t xml:space="preserve">    &lt;Syslog name="syslog" format="RFC5424" host="127.0.0.1" port="514" protocol="UDP" facility="LOCAL3" appName="tomcat"/&gt;</t>
    <phoneticPr fontId="1"/>
  </si>
  <si>
    <t>sudo sed -i -e '/&lt;Syslog name="syslog" format="RFC5424" host=".*" port="514" protocol="UDP" facility="LOCAL3" appName="tomcat"/ s/ host="[^"]*" / host="'$(uname -n)'" /' /apl/tomcat/log4j/conf/log4j2.xml || $Error :</t>
  </si>
  <si>
    <t>sed -i -e '/&lt;Syslog name="syslog" format="RFC5424" host=".*" port="514" protocol="UDP" facility="LOCAL3" appName="tomcat"/ s/ host="[^"]*" / host="'$i_NODENAME'" /' /apl/tomcat/log4j/conf/log4j2.xml</t>
    <phoneticPr fontId="1"/>
  </si>
  <si>
    <t>mkdir /mnt/sysroot/backup/common/ || $Error :</t>
    <phoneticPr fontId="1"/>
  </si>
  <si>
    <t>mv vg0.cfg disk1.cfg disk2.cfg /mnt/sysroot/backup/common/ || $Error :</t>
    <phoneticPr fontId="1"/>
  </si>
  <si>
    <t>chmod 644 /mnt/sysroot/backup/common/vg0.cfg || $Error :</t>
    <phoneticPr fontId="1"/>
  </si>
  <si>
    <t>disk1.cfg</t>
    <phoneticPr fontId="1"/>
  </si>
  <si>
    <t>disk2.cfg</t>
    <phoneticPr fontId="1"/>
  </si>
  <si>
    <t>/boot/</t>
    <phoneticPr fontId="1"/>
  </si>
  <si>
    <t>/backup/</t>
    <phoneticPr fontId="1"/>
  </si>
  <si>
    <t>Mount Point</t>
    <phoneticPr fontId="1"/>
  </si>
  <si>
    <t>Directory</t>
    <phoneticPr fontId="1"/>
  </si>
  <si>
    <t>File</t>
    <phoneticPr fontId="1"/>
  </si>
  <si>
    <t>/root/</t>
    <phoneticPr fontId="1"/>
  </si>
  <si>
    <t>/backup/common/</t>
    <phoneticPr fontId="1"/>
  </si>
  <si>
    <t>vg0.cfg</t>
    <phoneticPr fontId="1"/>
  </si>
  <si>
    <t>.pp</t>
    <phoneticPr fontId="1"/>
  </si>
  <si>
    <t>/etc/sysconfig/</t>
    <phoneticPr fontId="1"/>
  </si>
  <si>
    <t>MaintenanceWorkInProgress</t>
    <phoneticPr fontId="1"/>
  </si>
  <si>
    <t>rpm -qa | LANG=C sort | sudo tee /backup/common/rpm-qa.minimal &gt; /dev/null || $Error :</t>
    <phoneticPr fontId="1"/>
  </si>
  <si>
    <t>systemctl list-unit-files | LANG=C sort | sudo tee /backup/common/systemd-services.minimal &gt; /dev/null || $Error :</t>
    <phoneticPr fontId="1"/>
  </si>
  <si>
    <t>/etc~/</t>
    <phoneticPr fontId="1"/>
  </si>
  <si>
    <t>パッケージインストール時のバックアップ</t>
    <rPh sb="11" eb="12">
      <t>ジ</t>
    </rPh>
    <phoneticPr fontId="1"/>
  </si>
  <si>
    <t>crypttab</t>
    <phoneticPr fontId="1"/>
  </si>
  <si>
    <t>/etc/</t>
    <phoneticPr fontId="1"/>
  </si>
  <si>
    <t>fstab</t>
    <phoneticPr fontId="1"/>
  </si>
  <si>
    <t>/etc/default/</t>
    <phoneticPr fontId="1"/>
  </si>
  <si>
    <t>grub</t>
    <phoneticPr fontId="1"/>
  </si>
  <si>
    <t>/boot/grub2/</t>
    <phoneticPr fontId="1"/>
  </si>
  <si>
    <t>grub.cfg</t>
    <phoneticPr fontId="1"/>
  </si>
  <si>
    <t>【自動生成】sudo grub2-mkconfig -o /boot/grub2/grub.cfg</t>
    <rPh sb="1" eb="3">
      <t>ジドウ</t>
    </rPh>
    <rPh sb="3" eb="5">
      <t>セイセイ</t>
    </rPh>
    <phoneticPr fontId="1"/>
  </si>
  <si>
    <t>initramfs-&lt;カーネルバージョン&gt;.x86_64.img</t>
    <phoneticPr fontId="1"/>
  </si>
  <si>
    <t>【自動生成】sudo dracut -f -v --regenerate-all</t>
    <rPh sb="1" eb="3">
      <t>ジドウ</t>
    </rPh>
    <rPh sb="3" eb="5">
      <t>セイセイ</t>
    </rPh>
    <phoneticPr fontId="1"/>
  </si>
  <si>
    <t>machine-id</t>
  </si>
  <si>
    <t>【自動生成】sudo rm -f /etc/machine-id; sudo systemd-machine-id-setup
　　　　　　※ /var/lib/dbus/machine-id がシンボリックリンクになっている場合</t>
    <rPh sb="1" eb="3">
      <t>ジドウ</t>
    </rPh>
    <rPh sb="3" eb="5">
      <t>セイセイ</t>
    </rPh>
    <rPh sb="113" eb="115">
      <t>バアイ</t>
    </rPh>
    <phoneticPr fontId="1"/>
  </si>
  <si>
    <t>locale.conf</t>
    <phoneticPr fontId="1"/>
  </si>
  <si>
    <t>【自動生成】sudo localectl set-locale LANG=ja_JP.UTF-8</t>
    <rPh sb="1" eb="3">
      <t>ジドウ</t>
    </rPh>
    <rPh sb="3" eb="5">
      <t>セイセイ</t>
    </rPh>
    <phoneticPr fontId="1"/>
  </si>
  <si>
    <t>localtime</t>
    <phoneticPr fontId="1"/>
  </si>
  <si>
    <t>【自動生成】【シンボリックリンク】sudo timedatectl set-timezone Asia/Tokyo</t>
    <rPh sb="1" eb="3">
      <t>ジドウ</t>
    </rPh>
    <rPh sb="3" eb="5">
      <t>セイセイ</t>
    </rPh>
    <phoneticPr fontId="1"/>
  </si>
  <si>
    <t>Oracle Linux 8.3インストーラ (存在するかどうかは環境依存)</t>
    <rPh sb="24" eb="26">
      <t>ソンザイ</t>
    </rPh>
    <rPh sb="33" eb="35">
      <t>カンキョウ</t>
    </rPh>
    <rPh sb="35" eb="37">
      <t>イゾン</t>
    </rPh>
    <phoneticPr fontId="1"/>
  </si>
  <si>
    <t>Oracle Linux 8.4インストーラ (存在するかどうかは環境依存)</t>
    <phoneticPr fontId="1"/>
  </si>
  <si>
    <t>Oracle Linux 8.6インストーラ (存在するかどうかは環境依存)</t>
    <phoneticPr fontId="1"/>
  </si>
  <si>
    <t>Oracle Linux 8.8インストーラ (存在するかどうかは環境依存)</t>
    <phoneticPr fontId="1"/>
  </si>
  <si>
    <t>Oracle Linux 8.10インストーラ (存在するかどうかは環境依存)</t>
    <phoneticPr fontId="1"/>
  </si>
  <si>
    <t>/backup/mntiso/</t>
    <phoneticPr fontId="1"/>
  </si>
  <si>
    <t>/etc/yum.repos.d/</t>
    <phoneticPr fontId="1"/>
  </si>
  <si>
    <t>local.repo</t>
    <phoneticPr fontId="1"/>
  </si>
  <si>
    <t>media.repo</t>
    <phoneticPr fontId="1"/>
  </si>
  <si>
    <t>oracle-epel-ol8.repo</t>
    <phoneticPr fontId="1"/>
  </si>
  <si>
    <t>uek-ol8.repo</t>
    <phoneticPr fontId="1"/>
  </si>
  <si>
    <t>oracle-linux-ol8.repo</t>
    <phoneticPr fontId="1"/>
  </si>
  <si>
    <t>kernel</t>
    <phoneticPr fontId="1"/>
  </si>
  <si>
    <t>【シンボリックリンク】Oracle Linux 8 系インストーラ（リンク先は環境依存）</t>
    <rPh sb="26" eb="27">
      <t>ケイ</t>
    </rPh>
    <rPh sb="37" eb="38">
      <t>サキ</t>
    </rPh>
    <rPh sb="39" eb="41">
      <t>カンキョウ</t>
    </rPh>
    <rPh sb="41" eb="43">
      <t>イゾン</t>
    </rPh>
    <phoneticPr fontId="1"/>
  </si>
  <si>
    <t>/etc/dnf/</t>
    <phoneticPr fontId="1"/>
  </si>
  <si>
    <t>dnf.conf</t>
    <phoneticPr fontId="1"/>
  </si>
  <si>
    <t>sudo sed -i -e 's/clean_requirements_on_remove=True/clean_requirements_on_remove=False\ninstall_weak_deps=False\nkeepcache=True/' /etc/dnf/dnf.conf || $Error :</t>
    <phoneticPr fontId="1"/>
  </si>
  <si>
    <t>group</t>
    <phoneticPr fontId="1"/>
  </si>
  <si>
    <t>passwd</t>
    <phoneticPr fontId="1"/>
  </si>
  <si>
    <t>shadow</t>
    <phoneticPr fontId="1"/>
  </si>
  <si>
    <t>disable-deprecation-warnings</t>
    <phoneticPr fontId="1"/>
  </si>
  <si>
    <t>このファイルが存在するとDeprecation警告が出なくなる</t>
    <rPh sb="7" eb="9">
      <t>ソンザイ</t>
    </rPh>
    <rPh sb="23" eb="25">
      <t>ケイコク</t>
    </rPh>
    <rPh sb="26" eb="27">
      <t>デ</t>
    </rPh>
    <phoneticPr fontId="1"/>
  </si>
  <si>
    <t>このファイルが存在するとメンテナンス作業中と判断するスクリプトが存在する</t>
    <rPh sb="7" eb="9">
      <t>ソンザイ</t>
    </rPh>
    <rPh sb="18" eb="21">
      <t>サギョウチュウ</t>
    </rPh>
    <rPh sb="22" eb="24">
      <t>ハンダン</t>
    </rPh>
    <rPh sb="32" eb="34">
      <t>ソンザイ</t>
    </rPh>
    <phoneticPr fontId="1"/>
  </si>
  <si>
    <t>/etc/dracut.conf.d/</t>
    <phoneticPr fontId="1"/>
  </si>
  <si>
    <t>enable-network-legacy.conf</t>
    <phoneticPr fontId="1"/>
  </si>
  <si>
    <t>/usr/lib/dracut/dracut.conf.d/</t>
    <phoneticPr fontId="1"/>
  </si>
  <si>
    <t>02-rescue.conf</t>
    <phoneticPr fontId="1"/>
  </si>
  <si>
    <t>initramfs-0-rescue-&lt;machine-id&gt;.img</t>
    <phoneticPr fontId="1"/>
  </si>
  <si>
    <t>【削除】</t>
    <rPh sb="1" eb="3">
      <t>サクジョ</t>
    </rPh>
    <phoneticPr fontId="1"/>
  </si>
  <si>
    <t>vmlinuz-0-rescue-&lt;machine-id&gt;</t>
    <phoneticPr fontId="1"/>
  </si>
  <si>
    <t>/boot/loader/entries/</t>
    <phoneticPr fontId="1"/>
  </si>
  <si>
    <t>&lt;machine-id&gt;-0-rescue.conf</t>
    <phoneticPr fontId="1"/>
  </si>
  <si>
    <t>sudo rm -f /boot/loader/entries/*-0-rescue.conf || $Error :</t>
    <phoneticPr fontId="1"/>
  </si>
  <si>
    <t>sudo rm -f /boot/*-0-rescue-* || $Error :</t>
    <phoneticPr fontId="1"/>
  </si>
  <si>
    <t>ls -l /boot/loader/entries/</t>
  </si>
  <si>
    <t>network</t>
    <phoneticPr fontId="1"/>
  </si>
  <si>
    <t>/etc/sysconfig/network-scripts/</t>
    <phoneticPr fontId="1"/>
  </si>
  <si>
    <t>ifcfg-eth0</t>
    <phoneticPr fontId="1"/>
  </si>
  <si>
    <t>ifcfg-eth1</t>
  </si>
  <si>
    <t>ifcfg-eth2</t>
  </si>
  <si>
    <t>ifcfg-eth3</t>
  </si>
  <si>
    <t>/etc/dnf/modules.d/</t>
    <phoneticPr fontId="1"/>
  </si>
  <si>
    <t>postgresql.module</t>
    <phoneticPr fontId="1"/>
  </si>
  <si>
    <t>【自動生成】sudo dnf module -y enable postgresql:12</t>
    <rPh sb="1" eb="3">
      <t>ジドウ</t>
    </rPh>
    <rPh sb="3" eb="5">
      <t>セイセイ</t>
    </rPh>
    <phoneticPr fontId="1"/>
  </si>
  <si>
    <t>cat /etc/locale.conf</t>
  </si>
  <si>
    <t>LANG=ja_JP.UTF-8</t>
  </si>
  <si>
    <t>ls -l /etc/localtime</t>
  </si>
  <si>
    <t>lrwxrwxrwx 1 root root 32 Apr 29 14:51 /etc/localtime -&gt; ../usr/share/zoneinfo/Asia/Tokyo</t>
  </si>
  <si>
    <t>※ 出力があれば、おそらくそのファイルは正しく取得できていない。</t>
    <rPh sb="2" eb="4">
      <t>シュツリョク</t>
    </rPh>
    <rPh sb="20" eb="21">
      <t>タダ</t>
    </rPh>
    <rPh sb="23" eb="25">
      <t>シュトク</t>
    </rPh>
    <phoneticPr fontId="1"/>
  </si>
  <si>
    <t>/apl/</t>
    <phoneticPr fontId="1"/>
  </si>
  <si>
    <t>sudo chmod 2770 /apl || $Error :</t>
    <phoneticPr fontId="1"/>
  </si>
  <si>
    <t>root:apl 2770</t>
    <phoneticPr fontId="1"/>
  </si>
  <si>
    <t>sudo ls -ld /apl/</t>
    <phoneticPr fontId="1"/>
  </si>
  <si>
    <t>apache-log4j-2.14.1-bin.tar.gz</t>
    <phoneticPr fontId="1"/>
  </si>
  <si>
    <t>apache-tomcat-9.0.45.tar.gz</t>
    <phoneticPr fontId="1"/>
  </si>
  <si>
    <t>PG-REX12-3.0_doc.zip</t>
  </si>
  <si>
    <t>/apl/apache-tomcat-9.0.45/</t>
    <phoneticPr fontId="1"/>
  </si>
  <si>
    <t>tomcat</t>
    <phoneticPr fontId="1"/>
  </si>
  <si>
    <t>【シンボリックリンク】tomcatインストール先（リンク先は環境依存）</t>
    <rPh sb="23" eb="24">
      <t>サキ</t>
    </rPh>
    <rPh sb="28" eb="29">
      <t>サキ</t>
    </rPh>
    <rPh sb="30" eb="32">
      <t>カンキョウ</t>
    </rPh>
    <rPh sb="32" eb="34">
      <t>イゾン</t>
    </rPh>
    <phoneticPr fontId="1"/>
  </si>
  <si>
    <t>log4j</t>
    <phoneticPr fontId="1"/>
  </si>
  <si>
    <t>【シンボリックリンク】log4jインストール先（リンク先は環境依存）</t>
    <rPh sb="22" eb="23">
      <t>サキ</t>
    </rPh>
    <rPh sb="27" eb="28">
      <t>サキ</t>
    </rPh>
    <rPh sb="29" eb="31">
      <t>カンキョウ</t>
    </rPh>
    <rPh sb="31" eb="33">
      <t>イゾン</t>
    </rPh>
    <phoneticPr fontId="1"/>
  </si>
  <si>
    <t>/apl/tomcat/apache-log4j-2.14.1-bin/</t>
    <phoneticPr fontId="1"/>
  </si>
  <si>
    <t>/var/log/tomcat</t>
    <phoneticPr fontId="1"/>
  </si>
  <si>
    <t>apache:apl 0775</t>
    <phoneticPr fontId="1"/>
  </si>
  <si>
    <t>log4j-api-2.14.1.jar</t>
    <phoneticPr fontId="1"/>
  </si>
  <si>
    <t>log4j-appserver-2.14.1.jar</t>
    <phoneticPr fontId="1"/>
  </si>
  <si>
    <t>log4j-core-2.14.1.jar</t>
    <phoneticPr fontId="1"/>
  </si>
  <si>
    <t>/apl/tomcat/bin/</t>
    <phoneticPr fontId="1"/>
  </si>
  <si>
    <t>setenv.sh</t>
    <phoneticPr fontId="1"/>
  </si>
  <si>
    <t>log4j2.xml</t>
  </si>
  <si>
    <t>/apl/tomcat/log4j/conf/</t>
    <phoneticPr fontId="1"/>
  </si>
  <si>
    <t>/apl/tomcat/log4j/lib/</t>
    <phoneticPr fontId="1"/>
  </si>
  <si>
    <t>/etc/systemd/system/</t>
    <phoneticPr fontId="1"/>
  </si>
  <si>
    <t>tomcat.service</t>
  </si>
  <si>
    <t>/var/</t>
    <phoneticPr fontId="1"/>
  </si>
  <si>
    <t>www</t>
    <phoneticPr fontId="1"/>
  </si>
  <si>
    <t>【シンボリックリンク】/apl/www</t>
    <phoneticPr fontId="1"/>
  </si>
  <si>
    <t>/apl/www/</t>
    <phoneticPr fontId="1"/>
  </si>
  <si>
    <t>sudo chmod -R 2770 /apl/www || $Error :</t>
    <phoneticPr fontId="1"/>
  </si>
  <si>
    <t>apache:apl 2770</t>
    <phoneticPr fontId="1"/>
  </si>
  <si>
    <t>sudo find /apl/tomcat/ -type d -perm 2755 -exec chmod 2770 {} \; || $Error :</t>
    <phoneticPr fontId="1"/>
  </si>
  <si>
    <t>sudo find /apl/tomcat/ -type d -perm 2775 -exec chmod 2770 {} \; || $Error :</t>
    <phoneticPr fontId="1"/>
  </si>
  <si>
    <t>/etc/httpd/</t>
    <phoneticPr fontId="1"/>
  </si>
  <si>
    <t>/etc/httpd/conf/</t>
    <phoneticPr fontId="1"/>
  </si>
  <si>
    <t>apache:apl 2775</t>
    <phoneticPr fontId="1"/>
  </si>
  <si>
    <t>httpd.conf</t>
  </si>
  <si>
    <t>/etc/httpd/conf.d/</t>
  </si>
  <si>
    <t>autoindex.conf</t>
  </si>
  <si>
    <t>ssl.conf</t>
  </si>
  <si>
    <t>userdir.conf</t>
  </si>
  <si>
    <t>welcome.conf</t>
  </si>
  <si>
    <t>httpd</t>
    <phoneticPr fontId="1"/>
  </si>
  <si>
    <t>httpd.service</t>
  </si>
  <si>
    <t>/etc/systemd/</t>
    <phoneticPr fontId="1"/>
  </si>
  <si>
    <t>system.conf</t>
  </si>
  <si>
    <t>/backup/ansible/common/</t>
    <phoneticPr fontId="1"/>
  </si>
  <si>
    <t>【シンボリックリンク】ローカルYumリポジトリ（リンク先は環境依存）</t>
    <rPh sb="27" eb="28">
      <t>サキ</t>
    </rPh>
    <rPh sb="29" eb="31">
      <t>カンキョウ</t>
    </rPh>
    <rPh sb="31" eb="33">
      <t>イゾン</t>
    </rPh>
    <phoneticPr fontId="1"/>
  </si>
  <si>
    <t>/backup/ansible/common/yum.1/</t>
    <phoneticPr fontId="1"/>
  </si>
  <si>
    <t>*.rpm</t>
    <phoneticPr fontId="1"/>
  </si>
  <si>
    <t>更新用rpmパッケージ</t>
    <rPh sb="0" eb="2">
      <t>コウシン</t>
    </rPh>
    <rPh sb="2" eb="3">
      <t>ヨウ</t>
    </rPh>
    <phoneticPr fontId="1"/>
  </si>
  <si>
    <t>/backup/ansible/common/yum/repodata/</t>
    <phoneticPr fontId="1"/>
  </si>
  <si>
    <t>【自動生成】sudo createrepo /backup/ansible/common/yum/</t>
    <rPh sb="1" eb="3">
      <t>ジドウ</t>
    </rPh>
    <rPh sb="3" eb="5">
      <t>セイセイ</t>
    </rPh>
    <phoneticPr fontId="1"/>
  </si>
  <si>
    <t># tomcatインストール</t>
    <phoneticPr fontId="1"/>
  </si>
  <si>
    <t>OL8.iso</t>
    <phoneticPr fontId="1"/>
  </si>
  <si>
    <t>/backup/iso/OL8.iso</t>
    <phoneticPr fontId="1"/>
  </si>
  <si>
    <t>sudo sed -i -e 's%^.* /boot .*$%LABEL=boot              /boot                   xfs     defaults 0 0%' /etc/fstab</t>
    <phoneticPr fontId="1"/>
  </si>
  <si>
    <t>/backup/iso/OL8.iso     /backup/mntiso          iso9660 loop,ro 0 0</t>
    <phoneticPr fontId="1"/>
  </si>
  <si>
    <t>echo "/backup/iso/OL8.iso     /backup/mntiso          iso9660 loop,ro 0 0" | sudo tee -a /etc/fstab || $Error :</t>
    <phoneticPr fontId="1"/>
  </si>
  <si>
    <t>sudo tar xzf /root/apache-tomcat-$tomcatver.tar.gz -C /apl/ || $Error :</t>
    <phoneticPr fontId="1"/>
  </si>
  <si>
    <t>sudo tar xzf /root/apache-log4j-$log4jver-bin.tar.gz -C /apl/tomcat/ || $Error :</t>
    <phoneticPr fontId="1"/>
  </si>
  <si>
    <t>sudo systemctl enable --now tomcat.service || $Error :</t>
    <phoneticPr fontId="1"/>
  </si>
  <si>
    <t>/backup/ansible/devA/</t>
    <phoneticPr fontId="1"/>
  </si>
  <si>
    <t>/backup/ansible/devB/</t>
    <phoneticPr fontId="1"/>
  </si>
  <si>
    <t>i_env</t>
  </si>
  <si>
    <t>i_env</t>
    <phoneticPr fontId="1"/>
  </si>
  <si>
    <t>sudo chown apl:apl /etc/a_env || $Error :</t>
    <phoneticPr fontId="1"/>
  </si>
  <si>
    <t>sudo chmod 664 /etc/a_env || $Error :</t>
    <phoneticPr fontId="1"/>
  </si>
  <si>
    <t>a_env</t>
    <phoneticPr fontId="1"/>
  </si>
  <si>
    <t>apl:apl 664</t>
    <phoneticPr fontId="1"/>
  </si>
  <si>
    <t>/backup/ansible/skel/</t>
    <phoneticPr fontId="1"/>
  </si>
  <si>
    <t>/backup/apl/</t>
    <phoneticPr fontId="1"/>
  </si>
  <si>
    <t>cat &lt;&lt; 'EOF' | sudo tee /etc/a_env</t>
  </si>
  <si>
    <t>export a_ELECTRONIC_MEDICAL_RECORD_SYSTEM=</t>
    <phoneticPr fontId="1"/>
  </si>
  <si>
    <t>export a_APP_VER=</t>
    <phoneticPr fontId="1"/>
  </si>
  <si>
    <t>export i_DGW_DEV=bond1; [ "$i_NETWORK_TYPE" = "A" -o "$i_NETWORK_TYPE" = "D" ] || i_DGW_DEV=bond0</t>
  </si>
  <si>
    <t>export i_DGW_DEV=bond1; [ "$i_NETWORK_TYPE" = "A" -o "$i_NETWORK_TYPE" = "D" ] || i_DGW_DEV=bond0</t>
    <phoneticPr fontId="1"/>
  </si>
  <si>
    <t>export i_BOND0_VIP_PREFIX=$i_BOND0_PREFIX</t>
  </si>
  <si>
    <t>export i_BOND0_VIP_PREFIX=$i_BOND0_PREFIX</t>
    <phoneticPr fontId="1"/>
  </si>
  <si>
    <t>export i_BOND1_VIP_PREFIX=$i_BOND1_PREFIX</t>
  </si>
  <si>
    <t>export i_BOND1_VIP_PREFIX=$i_BOND1_PREFIX</t>
    <phoneticPr fontId="1"/>
  </si>
  <si>
    <t>export i_NODENAME=$i_NODE1_NAME; [ "$i_CLUSTER_INDEX" -eq 2 ] &amp;&amp; i_NODENAME=$i_NODE2_NAME</t>
  </si>
  <si>
    <t>export i_NODENAME=$i_NODE1_NAME; [ "$i_CLUSTER_INDEX" -eq 2 ] &amp;&amp; i_NODENAME=$i_NODE2_NAME</t>
    <phoneticPr fontId="1"/>
  </si>
  <si>
    <t>export i_BOND0_IP=$i_NODE1_BOND0_IP; [ "$i_CLUSTER_INDEX" -eq 2 ] &amp;&amp; i_BOND0_IP=$i_NODE2_BOND0_IP</t>
  </si>
  <si>
    <t>export i_BOND0_IP=$i_NODE1_BOND0_IP; [ "$i_CLUSTER_INDEX" -eq 2 ] &amp;&amp; i_BOND0_IP=$i_NODE2_BOND0_IP</t>
    <phoneticPr fontId="1"/>
  </si>
  <si>
    <t>export i_BOND1_IP=$i_NODE1_BOND1_IP; [ "$i_CLUSTER_INDEX" -eq 2 ] &amp;&amp; i_BOND1_IP=$i_NODE2_BOND1_IP</t>
  </si>
  <si>
    <t>export i_BOND1_IP=$i_NODE1_BOND1_IP; [ "$i_CLUSTER_INDEX" -eq 2 ] &amp;&amp; i_BOND1_IP=$i_NODE2_BOND1_IP</t>
    <phoneticPr fontId="1"/>
  </si>
  <si>
    <t>export i_BMC_IP=$i_NODE1_BMC_IP; [ "$i_CLUSTER_INDEX" -eq 2 ] &amp;&amp; i_BMC_IP=$i_NODE2_BMC_IP</t>
  </si>
  <si>
    <t>export i_BMC_IP=$i_NODE1_BMC_IP; [ "$i_CLUSTER_INDEX" -eq 2 ] &amp;&amp; i_BMC_IP=$i_NODE2_BMC_IP</t>
    <phoneticPr fontId="1"/>
  </si>
  <si>
    <t>export i_DIR_IP=$i_NODE1_DIR_IP; [ "$i_CLUSTER_INDEX" -eq 2 ] &amp;&amp; i_DIR_IP=$i_NODE2_DIR_IP</t>
  </si>
  <si>
    <t>export i_DIR_IP=$i_NODE1_DIR_IP; [ "$i_CLUSTER_INDEX" -eq 2 ] &amp;&amp; i_DIR_IP=$i_NODE2_DIR_IP</t>
    <phoneticPr fontId="1"/>
  </si>
  <si>
    <t>export i_DB=$i_BOND1_VIP; [ "$i_DGW_DEV" = "bond1" ] &amp;&amp; i_DB=$i_BOND0_VIP</t>
  </si>
  <si>
    <t>export i_DB=$i_BOND1_VIP; [ "$i_DGW_DEV" = "bond1" ] &amp;&amp; i_DB=$i_BOND0_VIP</t>
    <phoneticPr fontId="1"/>
  </si>
  <si>
    <t>export i_SV=$i_BOND0_VIP; [ "$i_DGW_DEV" = "bond1" ] &amp;&amp; i_SV=$i_BOND1_VIP</t>
  </si>
  <si>
    <t>export i_SV=$i_BOND0_VIP; [ "$i_DGW_DEV" = "bond1" ] &amp;&amp; i_SV=$i_BOND1_VIP</t>
    <phoneticPr fontId="1"/>
  </si>
  <si>
    <t>export i_PEER_NODENAME=$i_NODE1_NAME; [ "$i_CLUSTER_INDEX" -eq 1 ] &amp;&amp; i_PEER_NODENAME=$i_NODE2_NAME</t>
  </si>
  <si>
    <t>export i_PEER_NODENAME=$i_NODE1_NAME; [ "$i_CLUSTER_INDEX" -eq 1 ] &amp;&amp; i_PEER_NODENAME=$i_NODE2_NAME</t>
    <phoneticPr fontId="1"/>
  </si>
  <si>
    <t>export i_PEER_BOND0_IP=$i_NODE1_BOND0_IP; [ "$i_CLUSTER_INDEX" -eq 1 ] &amp;&amp; i_PEER_BOND0_IP=$i_NODE2_BOND0_IP</t>
  </si>
  <si>
    <t>export i_PEER_BOND0_IP=$i_NODE1_BOND0_IP; [ "$i_CLUSTER_INDEX" -eq 1 ] &amp;&amp; i_PEER_BOND0_IP=$i_NODE2_BOND0_IP</t>
    <phoneticPr fontId="1"/>
  </si>
  <si>
    <t>export i_PEER_BOND1_IP=$i_NODE1_BOND1_IP; [ "$i_CLUSTER_INDEX" -eq 1 ] &amp;&amp; i_PEER_BOND1_IP=$i_NODE2_BOND1_IP</t>
  </si>
  <si>
    <t>export i_PEER_BOND1_IP=$i_NODE1_BOND1_IP; [ "$i_CLUSTER_INDEX" -eq 1 ] &amp;&amp; i_PEER_BOND1_IP=$i_NODE2_BOND1_IP</t>
    <phoneticPr fontId="1"/>
  </si>
  <si>
    <t>export i_PEER_BMC_IP=$i_NODE1_BMC_IP; [ "$i_CLUSTER_INDEX" -eq 1 ] &amp;&amp; i_PEER_BMC_IP=$i_NODE2_BMC_IP</t>
  </si>
  <si>
    <t>export i_PEER_BMC_IP=$i_NODE1_BMC_IP; [ "$i_CLUSTER_INDEX" -eq 1 ] &amp;&amp; i_PEER_BMC_IP=$i_NODE2_BMC_IP</t>
    <phoneticPr fontId="1"/>
  </si>
  <si>
    <t>export i_PEER_DIR_IP=$i_NODE1_DIR_IP; [ "$i_CLUSTER_INDEX" -eq 1 ] &amp;&amp; i_PEER_DIR_IP=$i_NODE2_DIR_IP</t>
  </si>
  <si>
    <t>export i_PEER_DIR_IP=$i_NODE1_DIR_IP; [ "$i_CLUSTER_INDEX" -eq 1 ] &amp;&amp; i_PEER_DIR_IP=$i_NODE2_DIR_IP</t>
    <phoneticPr fontId="1"/>
  </si>
  <si>
    <t>export i_peer=$i_PEER_BOND1_IP; [ "$i_DGW_DEV" = "bond1" ] &amp;&amp; i_peer=$i_PEER_BOND0_IP</t>
  </si>
  <si>
    <t>export i_peer=$i_PEER_BOND1_IP; [ "$i_DGW_DEV" = "bond1" ] &amp;&amp; i_peer=$i_PEER_BOND0_IP</t>
    <phoneticPr fontId="1"/>
  </si>
  <si>
    <t>export i_ROOT_SSH_FROM_IP=127.0.0.1,$i_BOND0_IP,$i_peer</t>
  </si>
  <si>
    <t>export i_ROOT_SSH_FROM_IP=127.0.0.1,$i_BOND0_IP,$i_peer</t>
    <phoneticPr fontId="1"/>
  </si>
  <si>
    <t>export i_ROOT_SSH_FROM_IP=127.0.0.1,$i_BOND0_IP,$i_peer</t>
    <phoneticPr fontId="1"/>
  </si>
  <si>
    <t>export i_ENV=devB</t>
    <phoneticPr fontId="1"/>
  </si>
  <si>
    <t>export i_NETWORK_TYPE=B</t>
    <phoneticPr fontId="1"/>
  </si>
  <si>
    <t>export i_NODE1_BOND1_IP=192.0.2.101</t>
    <phoneticPr fontId="1"/>
  </si>
  <si>
    <t>export i_NODE2_BOND1_IP=192.0.2.102</t>
    <phoneticPr fontId="1"/>
  </si>
  <si>
    <t>export i_BOND1_PREFIX=24</t>
    <phoneticPr fontId="1"/>
  </si>
  <si>
    <t>export i_BOND1_MTU=1500</t>
    <phoneticPr fontId="1"/>
  </si>
  <si>
    <t>export i_BOND1_VIP=192.0.2.100</t>
    <phoneticPr fontId="1"/>
  </si>
  <si>
    <t>export i_DGW=$i_DGW_FOR_DRACUT</t>
    <phoneticPr fontId="1"/>
  </si>
  <si>
    <t>export i_BOND1_STATIC_ROUTE0=</t>
    <phoneticPr fontId="1"/>
  </si>
  <si>
    <t>export i_BOND1_STATIC_ROUTE1=</t>
    <phoneticPr fontId="1"/>
  </si>
  <si>
    <t>export i_BOND1_STATIC_ROUTE2=</t>
    <phoneticPr fontId="1"/>
  </si>
  <si>
    <t>export i_DGW_DEV=bond1; [ "$i_NETWORK_TYPE" = "A" -o "$i_NETWORK_TYPE" = "D" ] || i_DGW_DEV=bond0</t>
    <phoneticPr fontId="1"/>
  </si>
  <si>
    <t>export i_BOND0_VIP_PREFIX=$i_BOND0_PREFIX</t>
    <phoneticPr fontId="1"/>
  </si>
  <si>
    <t>export i_BOND1_VIP_PREFIX=$i_BOND1_PREFIX</t>
    <phoneticPr fontId="1"/>
  </si>
  <si>
    <t>export i_NODENAME=$i_NODE1_NAME; [ "$i_CLUSTER_INDEX" -eq 2 ] &amp;&amp; i_NODENAME=$i_NODE2_NAME</t>
    <phoneticPr fontId="1"/>
  </si>
  <si>
    <t>export i_BOND0_IP=$i_NODE1_BOND0_IP; [ "$i_CLUSTER_INDEX" -eq 2 ] &amp;&amp; i_BOND0_IP=$i_NODE2_BOND0_IP</t>
    <phoneticPr fontId="1"/>
  </si>
  <si>
    <t>export i_BOND1_IP=$i_NODE1_BOND1_IP; [ "$i_CLUSTER_INDEX" -eq 2 ] &amp;&amp; i_BOND1_IP=$i_NODE2_BOND1_IP</t>
    <phoneticPr fontId="1"/>
  </si>
  <si>
    <t>export i_BMC_IP=$i_NODE1_BMC_IP; [ "$i_CLUSTER_INDEX" -eq 2 ] &amp;&amp; i_BMC_IP=$i_NODE2_BMC_IP</t>
    <phoneticPr fontId="1"/>
  </si>
  <si>
    <t>export i_DIR_IP=$i_NODE1_DIR_IP; [ "$i_CLUSTER_INDEX" -eq 2 ] &amp;&amp; i_DIR_IP=$i_NODE2_DIR_IP</t>
    <phoneticPr fontId="1"/>
  </si>
  <si>
    <t>export i_DB=$i_BOND1_VIP; [ "$i_DGW_DEV" = "bond1" ] &amp;&amp; i_DB=$i_BOND0_VIP</t>
    <phoneticPr fontId="1"/>
  </si>
  <si>
    <t>export i_SV=$i_BOND0_VIP; [ "$i_DGW_DEV" = "bond1" ] &amp;&amp; i_SV=$i_BOND1_VIP</t>
    <phoneticPr fontId="1"/>
  </si>
  <si>
    <t>export i_PEER_NODENAME=$i_NODE1_NAME; [ "$i_CLUSTER_INDEX" -eq 1 ] &amp;&amp; i_PEER_NODENAME=$i_NODE2_NAME</t>
    <phoneticPr fontId="1"/>
  </si>
  <si>
    <t>export i_PEER_BOND0_IP=$i_NODE1_BOND0_IP; [ "$i_CLUSTER_INDEX" -eq 1 ] &amp;&amp; i_PEER_BOND0_IP=$i_NODE2_BOND0_IP</t>
    <phoneticPr fontId="1"/>
  </si>
  <si>
    <t>export i_PEER_BOND1_IP=$i_NODE1_BOND1_IP; [ "$i_CLUSTER_INDEX" -eq 1 ] &amp;&amp; i_PEER_BOND1_IP=$i_NODE2_BOND1_IP</t>
    <phoneticPr fontId="1"/>
  </si>
  <si>
    <t>export i_PEER_BMC_IP=$i_NODE1_BMC_IP; [ "$i_CLUSTER_INDEX" -eq 1 ] &amp;&amp; i_PEER_BMC_IP=$i_NODE2_BMC_IP</t>
    <phoneticPr fontId="1"/>
  </si>
  <si>
    <t>export i_PEER_DIR_IP=$i_NODE1_DIR_IP; [ "$i_CLUSTER_INDEX" -eq 1 ] &amp;&amp; i_PEER_DIR_IP=$i_NODE2_DIR_IP</t>
    <phoneticPr fontId="1"/>
  </si>
  <si>
    <t>export i_peer=$i_PEER_BOND1_IP; [ "$i_DGW_DEV" = "bond1" ] &amp;&amp; i_peer=$i_PEER_BOND0_IP</t>
    <phoneticPr fontId="1"/>
  </si>
  <si>
    <t>set_network</t>
  </si>
  <si>
    <t>/usr/lib/tmpfiles.d/</t>
    <phoneticPr fontId="1"/>
  </si>
  <si>
    <t>postgresql.conf</t>
  </si>
  <si>
    <t>rsyslog.conf</t>
  </si>
  <si>
    <t>logrotate.conf</t>
    <phoneticPr fontId="1"/>
  </si>
  <si>
    <t>/etc/logrotate.d/</t>
  </si>
  <si>
    <t>bootlog</t>
  </si>
  <si>
    <t>btmp</t>
  </si>
  <si>
    <t>firewalld</t>
  </si>
  <si>
    <t>pcsd</t>
  </si>
  <si>
    <t>samba</t>
  </si>
  <si>
    <t>syslog</t>
  </si>
  <si>
    <t>wtmp</t>
  </si>
  <si>
    <t>/var/log/aide/</t>
  </si>
  <si>
    <t>/var/log</t>
    <phoneticPr fontId="1"/>
  </si>
  <si>
    <t>boot.log</t>
  </si>
  <si>
    <t>/var/log/chrony/</t>
  </si>
  <si>
    <t>/var/log/cluster/</t>
  </si>
  <si>
    <t>corosync.log</t>
  </si>
  <si>
    <t>btmp</t>
    <phoneticPr fontId="1"/>
  </si>
  <si>
    <t>dnf.librepo.log</t>
    <phoneticPr fontId="1"/>
  </si>
  <si>
    <t>hawkey.log</t>
  </si>
  <si>
    <t>/var/log/httpd/</t>
  </si>
  <si>
    <t>/var/log/iptraf-ng/</t>
  </si>
  <si>
    <t>/var/log/pacemaker/</t>
  </si>
  <si>
    <t>/var/log/pcsd/</t>
  </si>
  <si>
    <t>/var/account/</t>
  </si>
  <si>
    <t>pacct</t>
  </si>
  <si>
    <t>/var/log/samba/</t>
  </si>
  <si>
    <t>cron</t>
  </si>
  <si>
    <t>maillog</t>
  </si>
  <si>
    <t>messages</t>
  </si>
  <si>
    <t>secure</t>
  </si>
  <si>
    <t>spooler</t>
  </si>
  <si>
    <t>apl.log</t>
  </si>
  <si>
    <t>pacemaker.log</t>
  </si>
  <si>
    <t>postgresql.log</t>
  </si>
  <si>
    <t>catalina.log</t>
  </si>
  <si>
    <t>access_log</t>
  </si>
  <si>
    <t>error_log</t>
  </si>
  <si>
    <t>infrascripts.log</t>
  </si>
  <si>
    <t>sudo rm -rf /var/lib/sss /var/log/sssd /etc/authselect/ /etc/nvme/ /etc/polkit-1/ /etc/tuned/ /var/log/tuned/ /etc/systemd/system/default.target.wants/nvmefc-boot-connections.service || $Error :</t>
    <phoneticPr fontId="1"/>
  </si>
  <si>
    <t>sudo rmdir /etc/systemd/system/default.target.wants/</t>
    <phoneticPr fontId="1"/>
  </si>
  <si>
    <t>useradd</t>
  </si>
  <si>
    <t>/etc/profile.d/</t>
  </si>
  <si>
    <t>tmout.sh</t>
  </si>
  <si>
    <t>/etc/pam.d/</t>
  </si>
  <si>
    <t>su</t>
    <phoneticPr fontId="1"/>
  </si>
  <si>
    <t>login.defs</t>
  </si>
  <si>
    <t>/etc/sudoers.d/</t>
  </si>
  <si>
    <t>wheel</t>
  </si>
  <si>
    <t>/etc/security/pwquality.conf.d/</t>
  </si>
  <si>
    <t>pwquality.conf</t>
  </si>
  <si>
    <t>system-auth</t>
  </si>
  <si>
    <t>/root/.ssh/</t>
  </si>
  <si>
    <t>admin.pw</t>
  </si>
  <si>
    <t>admin.otp</t>
  </si>
  <si>
    <t>/home/admin/</t>
  </si>
  <si>
    <t>.google_authenticator</t>
  </si>
  <si>
    <t>【自動生成】echo -1 | sudo -u admin google-authenticator --time-based --force --disallow-reuse --emergency-codes=0 --window-size=3 --step-size=30 --rate-limit=3 --rate-time=30 --label=google --issuer=google</t>
    <rPh sb="1" eb="3">
      <t>ジドウ</t>
    </rPh>
    <rPh sb="3" eb="5">
      <t>セイセイ</t>
    </rPh>
    <phoneticPr fontId="1"/>
  </si>
  <si>
    <t>admin.conf</t>
  </si>
  <si>
    <t>console_access.conf</t>
  </si>
  <si>
    <t>login</t>
  </si>
  <si>
    <t>【シンボリックリンク】login_ga_off or login_ga_on（リンク先は環境依存）</t>
    <rPh sb="42" eb="43">
      <t>サキ</t>
    </rPh>
    <rPh sb="44" eb="46">
      <t>カンキョウ</t>
    </rPh>
    <rPh sb="46" eb="48">
      <t>イゾン</t>
    </rPh>
    <phoneticPr fontId="1"/>
  </si>
  <si>
    <t>login_ga_off</t>
  </si>
  <si>
    <t>login_ga_on</t>
  </si>
  <si>
    <t>su_ga_off</t>
  </si>
  <si>
    <t>【シンボリックリンク】su_ga_off or su_ga_on（リンク先は環境依存）</t>
    <rPh sb="0" eb="43">
      <t>サキカンキョウイゾン</t>
    </rPh>
    <phoneticPr fontId="1"/>
  </si>
  <si>
    <t>su_ga_on</t>
  </si>
  <si>
    <t>/home/userNN/</t>
    <phoneticPr fontId="1"/>
  </si>
  <si>
    <t>/home/userNN/.ssh/</t>
    <phoneticPr fontId="1"/>
  </si>
  <si>
    <t>authorized_keys</t>
  </si>
  <si>
    <t>userNN</t>
    <phoneticPr fontId="1"/>
  </si>
  <si>
    <t>userNN.conf</t>
    <phoneticPr fontId="1"/>
  </si>
  <si>
    <t>userNN.otp</t>
    <phoneticPr fontId="1"/>
  </si>
  <si>
    <t>userNN.pp</t>
    <phoneticPr fontId="1"/>
  </si>
  <si>
    <t>userNN.pub</t>
    <phoneticPr fontId="1"/>
  </si>
  <si>
    <t>sudo su -c 'rm -f /root/.ssh/user*'</t>
    <phoneticPr fontId="1"/>
  </si>
  <si>
    <t xml:space="preserve">  sudo rm -f /root/.ssh/$name</t>
    <phoneticPr fontId="1"/>
  </si>
  <si>
    <t xml:space="preserve">  sudo rm -f /root/.ssh/$name.pp</t>
    <phoneticPr fontId="1"/>
  </si>
  <si>
    <t xml:space="preserve">  sudo rm -f /root/.ssh/$name.pub</t>
    <phoneticPr fontId="1"/>
  </si>
  <si>
    <t xml:space="preserve">  sudo rm -f /root/.ssh/$name.otp</t>
    <phoneticPr fontId="1"/>
  </si>
  <si>
    <t xml:space="preserve">  sudo rm -f /root/.ssh/$name.conf</t>
    <phoneticPr fontId="1"/>
  </si>
  <si>
    <t>/home/infraNN/</t>
    <phoneticPr fontId="1"/>
  </si>
  <si>
    <t>/home/infraNN/.ssh/</t>
    <phoneticPr fontId="1"/>
  </si>
  <si>
    <t>infraNN</t>
    <phoneticPr fontId="1"/>
  </si>
  <si>
    <t>infraNN.conf</t>
    <phoneticPr fontId="1"/>
  </si>
  <si>
    <t>infraNN.otp</t>
    <phoneticPr fontId="1"/>
  </si>
  <si>
    <t>infraNN.pp</t>
    <phoneticPr fontId="1"/>
  </si>
  <si>
    <t>infraNN.pub</t>
    <phoneticPr fontId="1"/>
  </si>
  <si>
    <t>aplNN</t>
    <phoneticPr fontId="1"/>
  </si>
  <si>
    <t>aplNN.conf</t>
    <phoneticPr fontId="1"/>
  </si>
  <si>
    <t>aplNN.otp</t>
    <phoneticPr fontId="1"/>
  </si>
  <si>
    <t>aplNN.pp</t>
    <phoneticPr fontId="1"/>
  </si>
  <si>
    <t>aplNN.pub</t>
    <phoneticPr fontId="1"/>
  </si>
  <si>
    <t>/home/aplNN/</t>
    <phoneticPr fontId="1"/>
  </si>
  <si>
    <t>/home/aplNN/.ssh/</t>
    <phoneticPr fontId="1"/>
  </si>
  <si>
    <t>sshd</t>
    <phoneticPr fontId="1"/>
  </si>
  <si>
    <t>ssh_access.conf</t>
  </si>
  <si>
    <t>/etc/security/</t>
    <phoneticPr fontId="1"/>
  </si>
  <si>
    <t>sudo cp -a /etc/pam.d/password-auth{,_ga_off} || $Error :</t>
    <phoneticPr fontId="1"/>
  </si>
  <si>
    <t>sudo cp -a /etc/pam.d/password-auth{,_ga_on} || $Error :</t>
    <phoneticPr fontId="1"/>
  </si>
  <si>
    <t>sudo ln -sf password-auth_ga_on /etc/pam.d/password-auth || $Error :</t>
    <phoneticPr fontId="1"/>
  </si>
  <si>
    <t>password-auth_ga_off</t>
  </si>
  <si>
    <t>password-auth_ga_on</t>
  </si>
  <si>
    <t>password-auth</t>
    <phoneticPr fontId="1"/>
  </si>
  <si>
    <t>【シンボリックリンク】password-auth_ga_off or password-auth_ga_on（リンク先は環境依存）</t>
    <rPh sb="0" eb="65">
      <t>サキカンキョウイゾン</t>
    </rPh>
    <phoneticPr fontId="1"/>
  </si>
  <si>
    <t>/etc/ssh/</t>
    <phoneticPr fontId="1"/>
  </si>
  <si>
    <t>sshd_config</t>
  </si>
  <si>
    <t>sudo cp -a /etc/ssh/sshd_config{,_ga_on}</t>
    <phoneticPr fontId="1"/>
  </si>
  <si>
    <t>sshd_config_ga_on</t>
  </si>
  <si>
    <t>sshd_config_ga_off</t>
    <phoneticPr fontId="1"/>
  </si>
  <si>
    <t>sudo sed -i -e 's/^ChallengeResponseAuthentication .*$/ChallengeResponseAuthentication no/' /etc/ssh/sshd_config_ga_off</t>
    <phoneticPr fontId="1"/>
  </si>
  <si>
    <t>sudo sed -i -e 's/^AuthenticationMethods .*$/AuthenticationMethods publickey/' /etc/ssh/sshd_config_ga_off</t>
    <phoneticPr fontId="1"/>
  </si>
  <si>
    <t>sudo ln -sf sshd_config_ga_on /etc/ssh/sshd_config</t>
    <phoneticPr fontId="1"/>
  </si>
  <si>
    <t>#sudo sed -i -e '/pam_tally2.so/d' /etc/pam.d/password-auth || $Error :</t>
    <phoneticPr fontId="1"/>
  </si>
  <si>
    <t>#sudo sed -i -e '/pam_env.so/a auth        required      pam_tally2.so deny=3 even_deny_root unlock_time=1800 root_unlock_time=1800' /etc/pam.d/password-auth || $Error :</t>
    <phoneticPr fontId="1"/>
  </si>
  <si>
    <t>※ この方法は廃止された。faillock に置き換わった。</t>
    <rPh sb="4" eb="6">
      <t>ホウホウ</t>
    </rPh>
    <rPh sb="7" eb="9">
      <t>ハイシ</t>
    </rPh>
    <rPh sb="23" eb="24">
      <t>オ</t>
    </rPh>
    <rPh sb="25" eb="26">
      <t>カ</t>
    </rPh>
    <phoneticPr fontId="1"/>
  </si>
  <si>
    <t># infraNNユーザの認証情報を確認する</t>
    <rPh sb="13" eb="15">
      <t>ニンショウ</t>
    </rPh>
    <rPh sb="15" eb="17">
      <t>ジョウホウ</t>
    </rPh>
    <rPh sb="18" eb="20">
      <t>カクニン</t>
    </rPh>
    <phoneticPr fontId="1"/>
  </si>
  <si>
    <t>cat /root/.ssh/infra02.otp</t>
    <phoneticPr fontId="1"/>
  </si>
  <si>
    <t>cat /root/.ssh/infra02.pp</t>
    <phoneticPr fontId="1"/>
  </si>
  <si>
    <t>cat /root/.ssh/infra02</t>
    <phoneticPr fontId="1"/>
  </si>
  <si>
    <t>sudo cp -a /etc/ssh/sshd_config_ga_{on,off}</t>
    <phoneticPr fontId="1"/>
  </si>
  <si>
    <t>5c5,6</t>
    <phoneticPr fontId="1"/>
  </si>
  <si>
    <t>sudo sed -i -e 's/^#\(auth.*required.*pam_wheel.so\) use_uid$/\1 root_only/' /etc/pam.d/su || $Error :</t>
    <phoneticPr fontId="1"/>
  </si>
  <si>
    <t>※ 「root_only」にすると root にはなれないが、他のユーザにスイッチユーザ(su)できる</t>
    <phoneticPr fontId="1"/>
  </si>
  <si>
    <t>ifcfg-bond0</t>
    <phoneticPr fontId="1"/>
  </si>
  <si>
    <t>ifcfg-bond1</t>
  </si>
  <si>
    <t>route-bond0</t>
    <phoneticPr fontId="1"/>
  </si>
  <si>
    <t>route-bond1</t>
  </si>
  <si>
    <t>hosts</t>
    <phoneticPr fontId="1"/>
  </si>
  <si>
    <t>hostname</t>
    <phoneticPr fontId="1"/>
  </si>
  <si>
    <t>netconfig</t>
    <phoneticPr fontId="1"/>
  </si>
  <si>
    <t>nsswitch.conf</t>
  </si>
  <si>
    <t>pg-rex_tools.conf</t>
  </si>
  <si>
    <t>resolv.conf</t>
  </si>
  <si>
    <t>chronyd</t>
  </si>
  <si>
    <t>cat &lt;&lt; EOF | tee /etc/chrony.conf</t>
    <phoneticPr fontId="1"/>
  </si>
  <si>
    <t>chrony.conf</t>
  </si>
  <si>
    <t>※ Hyper-Vでは、このサービスが登録されるが常時起動しているサービスではない。</t>
    <rPh sb="19" eb="21">
      <t>トウロク</t>
    </rPh>
    <rPh sb="25" eb="27">
      <t>ジョウジ</t>
    </rPh>
    <rPh sb="27" eb="29">
      <t>キドウ</t>
    </rPh>
    <phoneticPr fontId="1"/>
  </si>
  <si>
    <t>print_error_message_and_sleep()</t>
    <phoneticPr fontId="1"/>
  </si>
  <si>
    <t>ユーザー admin のパスワードを変更。</t>
  </si>
  <si>
    <t>passwd: すべての認証トークンが正しく更新できました。</t>
  </si>
  <si>
    <t>パスワード:</t>
  </si>
  <si>
    <t>ユーザー root 用のパスワードをロック。</t>
  </si>
  <si>
    <t>passwd: 成功</t>
  </si>
  <si>
    <t>sudo rm -f /root/.ssh/{authorized_keys,peer}</t>
    <phoneticPr fontId="1"/>
  </si>
  <si>
    <t>peer</t>
  </si>
  <si>
    <t>dracut.pp</t>
  </si>
  <si>
    <t>dracut_authorized_keys</t>
  </si>
  <si>
    <t>/etc/systemd/network/</t>
  </si>
  <si>
    <t>20-wired.network</t>
  </si>
  <si>
    <t>90-networkd.conf</t>
  </si>
  <si>
    <t>/usr/lib/dracut/modules.d/46sshd/</t>
  </si>
  <si>
    <t>/backup/self/</t>
  </si>
  <si>
    <t>/backup/self/offlinebackup/</t>
  </si>
  <si>
    <t>touch /root/MaintenanceWorkInProgress</t>
    <phoneticPr fontId="1"/>
  </si>
  <si>
    <t>MaintenanceWorkInProgress=0</t>
    <phoneticPr fontId="1"/>
  </si>
  <si>
    <t>[ -e etc/sysconfig/MaintenanceWorkInProgress ] &amp;&amp; MaintenanceWorkInProgress=1</t>
    <phoneticPr fontId="1"/>
  </si>
  <si>
    <t>[ $MaintenanceWorkInProgress -eq 0 ] &amp;&amp; rm -f etc/sysconfig/MaintenanceWorkInProgress</t>
    <phoneticPr fontId="1"/>
  </si>
  <si>
    <t>#### 全損状態からのリストアテスト</t>
    <phoneticPr fontId="1"/>
  </si>
  <si>
    <t>sleep 60</t>
    <phoneticPr fontId="1"/>
  </si>
  <si>
    <t>fi</t>
    <phoneticPr fontId="1"/>
  </si>
  <si>
    <t xml:space="preserve">  exit 1</t>
    <phoneticPr fontId="1"/>
  </si>
  <si>
    <t>if [ -e /root/MaintenanceWorkInProgress ]; then</t>
    <phoneticPr fontId="1"/>
  </si>
  <si>
    <t xml:space="preserve">  echo 'Maintenance Work in Progress !!' &gt;&amp;2</t>
    <phoneticPr fontId="1"/>
  </si>
  <si>
    <t>bash_history</t>
  </si>
  <si>
    <t>module-setup.sh</t>
  </si>
  <si>
    <t>offlinebackup</t>
  </si>
  <si>
    <t>profile</t>
  </si>
  <si>
    <t>sshd.service</t>
  </si>
  <si>
    <t>to_console</t>
  </si>
  <si>
    <t>tty-ask-passphrase</t>
  </si>
  <si>
    <t># 以下のコマンドでも同様 (ただし、1分の停止が入る。待っている間に、「/root/MaintenanceWorkInProgress」が作られるとエラーとなり、何もしない)</t>
    <rPh sb="2" eb="4">
      <t>イカ</t>
    </rPh>
    <rPh sb="11" eb="13">
      <t>ドウヨウ</t>
    </rPh>
    <rPh sb="20" eb="21">
      <t>フン</t>
    </rPh>
    <rPh sb="22" eb="24">
      <t>テイシ</t>
    </rPh>
    <rPh sb="25" eb="26">
      <t>ハイ</t>
    </rPh>
    <rPh sb="28" eb="29">
      <t>マ</t>
    </rPh>
    <rPh sb="33" eb="34">
      <t>マ</t>
    </rPh>
    <rPh sb="70" eb="71">
      <t>ツク</t>
    </rPh>
    <rPh sb="82" eb="83">
      <t>ナニ</t>
    </rPh>
    <phoneticPr fontId="1"/>
  </si>
  <si>
    <t>touch /backup/self/onlinebackup/$now/etc/sysconfig/MaintenanceWorkInProgress</t>
    <phoneticPr fontId="1"/>
  </si>
  <si>
    <t>/usr/local/bin/</t>
  </si>
  <si>
    <t>onlinebackup</t>
  </si>
  <si>
    <t>crontab</t>
    <phoneticPr fontId="1"/>
  </si>
  <si>
    <t># Luks入力モードにsshログインしてからの作業 (コンソール画面でLuck入力モードになってから1分以内に実行すること)</t>
    <rPh sb="33" eb="35">
      <t>ガメン</t>
    </rPh>
    <rPh sb="40" eb="42">
      <t>ニュウリョク</t>
    </rPh>
    <rPh sb="52" eb="53">
      <t>フン</t>
    </rPh>
    <rPh sb="53" eb="55">
      <t>イナイ</t>
    </rPh>
    <rPh sb="56" eb="58">
      <t>ジッコウ</t>
    </rPh>
    <phoneticPr fontId="1"/>
  </si>
  <si>
    <t># 「/etc/sysconfig/MaintenanceWorkInProgress」を削除するとメンテナンス作業モードが解除される</t>
    <rPh sb="45" eb="47">
      <t>サクジョ</t>
    </rPh>
    <rPh sb="56" eb="58">
      <t>サギョウ</t>
    </rPh>
    <rPh sb="62" eb="64">
      <t>カイジョ</t>
    </rPh>
    <phoneticPr fontId="1"/>
  </si>
  <si>
    <t>sudo dnf clean all</t>
    <phoneticPr fontId="1"/>
  </si>
  <si>
    <t xml:space="preserve">    inst_binary /usr/bin/touch</t>
    <phoneticPr fontId="1"/>
  </si>
  <si>
    <t xml:space="preserve">touch etc/sysconfig/MaintenanceWorkInProgress </t>
    <phoneticPr fontId="1"/>
  </si>
  <si>
    <t>sudo chmod 775 /usr/local/bin/onlinebackup || $Error :</t>
    <phoneticPr fontId="1"/>
  </si>
  <si>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</si>
  <si>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</si>
  <si>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</si>
  <si>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</si>
  <si>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</si>
  <si>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</si>
  <si>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</si>
  <si>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</si>
  <si>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</si>
  <si>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</si>
  <si>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インストーラー: OracleLinux-R8-U3-x86_64-dvd.iso (Oracle Linux 8.3)</t>
    <phoneticPr fontId="1"/>
  </si>
  <si>
    <t>OracleLinux-R8-U3-x86_64-dvd.iso</t>
  </si>
  <si>
    <t>OracleLinux-R8-U3-x86_64-dvd.iso</t>
    <phoneticPr fontId="1"/>
  </si>
  <si>
    <t>lrwxrwxrwx 1 root root         27 Mar 16 20:13 OL8.iso -&gt; /backup/iso/OracleLinux-R8-U3-x86_64-dvd.iso</t>
    <phoneticPr fontId="1"/>
  </si>
  <si>
    <t>-r--r--r-- 1 root root 9235857408 Feb 12 17:57 OracleLinux-R8-U3-x86_64-dvd.iso</t>
    <phoneticPr fontId="1"/>
  </si>
  <si>
    <t>/backup/iso/OracleLinux-R8-U3-x86_64-dvd.iso on /backup/mntiso type iso9660 (ro,relatime,nojoliet,check=s,map=n,blocksize=2048)</t>
    <phoneticPr fontId="1"/>
  </si>
  <si>
    <t>OracleLinux-R8-U4-x86_64-dvd.iso</t>
    <phoneticPr fontId="1"/>
  </si>
  <si>
    <t>OracleLinux-R8-U6-x86_64-dvd.iso</t>
    <phoneticPr fontId="1"/>
  </si>
  <si>
    <t>OracleLinux-R8-U8-x86_64-dvd.iso</t>
    <phoneticPr fontId="1"/>
  </si>
  <si>
    <t>OracleLinux-R8-U10-x86_64-dvd.iso</t>
    <phoneticPr fontId="1"/>
  </si>
  <si>
    <t>https://yum.oracle.com/oracle-linux-isos.html</t>
  </si>
  <si>
    <t>sudo sed -i -e 's/^Listen/#Listen/' /etc/httpd/conf/httpd.conf || $Error :</t>
    <phoneticPr fontId="1"/>
  </si>
  <si>
    <t>sudo sed -i -e 's/Options Indexes/Options/' /etc/httpd/conf/httpd.conf || $Error :</t>
    <phoneticPr fontId="1"/>
  </si>
  <si>
    <t>sudo sed -i -e 's/^#ServerName/ServerName/' /etc/httpd/conf.d/ssl.conf || $Error :</t>
    <phoneticPr fontId="1"/>
  </si>
  <si>
    <t>sudo sed -i -e 's/^/#/' /etc/httpd/conf.d/autoindex.conf || $Error :</t>
    <phoneticPr fontId="1"/>
  </si>
  <si>
    <t>sudo sed -i -e 's/^/#/' /etc/httpd/conf.d/userdir.conf || $Error :</t>
    <phoneticPr fontId="1"/>
  </si>
  <si>
    <t>sudo sed -i -e 's/^/#/' /etc/httpd/conf.d/welcome.conf || $Error :</t>
    <phoneticPr fontId="1"/>
  </si>
  <si>
    <t>cat &lt;&lt; 'EOF' | sudo tee /etc/sysconfig/httpd || $Error :</t>
    <phoneticPr fontId="1"/>
  </si>
  <si>
    <t>sed -i -e 's/^ServerName .*$/ServerName '"$i_CLUSTERNAME.$i_DOMAINNAME"':443/' /etc/httpd/conf.d/ssl.conf</t>
  </si>
  <si>
    <t xml:space="preserve">Trusted IP Address1:  </t>
    <phoneticPr fontId="1"/>
  </si>
  <si>
    <t>$i_COOPERATIVE1</t>
    <phoneticPr fontId="1"/>
  </si>
  <si>
    <t xml:space="preserve">Trusted IP Address2:  </t>
    <phoneticPr fontId="1"/>
  </si>
  <si>
    <t xml:space="preserve">Trusted IP Address3:  </t>
    <phoneticPr fontId="1"/>
  </si>
  <si>
    <t xml:space="preserve">Trusted IP Address4:  </t>
    <phoneticPr fontId="1"/>
  </si>
  <si>
    <t xml:space="preserve">Trusted IP Address5:  </t>
    <phoneticPr fontId="1"/>
  </si>
  <si>
    <t xml:space="preserve">Trusted IP Address6:  </t>
    <phoneticPr fontId="1"/>
  </si>
  <si>
    <t xml:space="preserve">Trusted IP Address7:  </t>
    <phoneticPr fontId="1"/>
  </si>
  <si>
    <t xml:space="preserve">Trusted IP Address8:  </t>
    <phoneticPr fontId="1"/>
  </si>
  <si>
    <t xml:space="preserve">Trusted IP Address9:  </t>
    <phoneticPr fontId="1"/>
  </si>
  <si>
    <t xml:space="preserve">Trusted IP Address10  </t>
    <phoneticPr fontId="1"/>
  </si>
  <si>
    <t>※ 空欄OK (ファイアウォール設定で信頼するIPアドレス)</t>
    <rPh sb="2" eb="4">
      <t>クウラン</t>
    </rPh>
    <rPh sb="16" eb="18">
      <t>セッテイ</t>
    </rPh>
    <rPh sb="19" eb="21">
      <t>シンライ</t>
    </rPh>
    <phoneticPr fontId="1"/>
  </si>
  <si>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</si>
  <si>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</si>
  <si>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</si>
  <si>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</si>
  <si>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</si>
  <si>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</si>
  <si>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</si>
  <si>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</si>
  <si>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cp -a /etc/firewalld/zones/public.xml{,.old}</t>
  </si>
  <si>
    <t>if [ "$i_FIREWALL" = "on" ]; then</t>
  </si>
  <si>
    <t xml:space="preserve">  systemctl enable --now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</si>
  <si>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</si>
  <si>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</si>
  <si>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</si>
  <si>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</si>
  <si>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</si>
  <si>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</si>
  <si>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</si>
  <si>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</si>
  <si>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</si>
  <si>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</si>
  <si>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</si>
  <si>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</si>
  <si>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</si>
  <si>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</si>
  <si>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</si>
  <si>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</si>
  <si>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</si>
  <si>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</si>
  <si>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</si>
  <si>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</si>
  <si>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 xml:space="preserve">LOG Server 1: </t>
    <phoneticPr fontId="1"/>
  </si>
  <si>
    <t xml:space="preserve">LOG Server 2: </t>
    <phoneticPr fontId="1"/>
  </si>
  <si>
    <t xml:space="preserve">LOG Priority: </t>
    <phoneticPr fontId="1"/>
  </si>
  <si>
    <t>err</t>
    <phoneticPr fontId="1"/>
  </si>
  <si>
    <t>※ err,warn,info を想定</t>
    <rPh sb="17" eb="19">
      <t>ソウテイ</t>
    </rPh>
    <phoneticPr fontId="1"/>
  </si>
  <si>
    <t>172.28.88.103</t>
    <phoneticPr fontId="1"/>
  </si>
  <si>
    <t>[ "$i_LOG2" ] &amp;&amp; echo "*.$i_LOG_PRIORITY @$i_LOG2" | tee -a /etc/rsyslog.d/logserver.conf</t>
  </si>
  <si>
    <t>$umask 0000</t>
  </si>
  <si>
    <t>$FileCreateMode 0600</t>
  </si>
  <si>
    <t>$DirCreateMode 0700</t>
  </si>
  <si>
    <t>$FileOwner root</t>
  </si>
  <si>
    <t>$FileGroup root</t>
  </si>
  <si>
    <t xml:space="preserve">dnsmasq: </t>
    <phoneticPr fontId="1"/>
  </si>
  <si>
    <t>export i_DNSMASQ=on</t>
  </si>
  <si>
    <t>cat &lt;&lt; 'EOF' | tee /etc/dnsmasq.d/domain.conf</t>
  </si>
  <si>
    <t>domain-needed</t>
  </si>
  <si>
    <t>if [ "$i_DNSMASQ" = "on" ]; then</t>
  </si>
  <si>
    <t xml:space="preserve">  systemctl enable dnsmasq.service</t>
  </si>
  <si>
    <t xml:space="preserve">  systemctl disable dnsmasq.service</t>
  </si>
  <si>
    <t>/etc/dnsmasq.d/</t>
    <phoneticPr fontId="1"/>
  </si>
  <si>
    <t>domain.conf</t>
  </si>
  <si>
    <t>/etc/firewalld/zones/</t>
    <phoneticPr fontId="1"/>
  </si>
  <si>
    <t>public.xml</t>
  </si>
  <si>
    <t>/etc/rsyslog.d/</t>
    <phoneticPr fontId="1"/>
  </si>
  <si>
    <t>logserver.conf</t>
  </si>
  <si>
    <t>aide.conf</t>
  </si>
  <si>
    <t>Judy</t>
  </si>
  <si>
    <t>1.0.5-18.module+el8.1.0+5402+691bd77e</t>
  </si>
  <si>
    <t>ansible</t>
  </si>
  <si>
    <t>2.9.18-2.el8</t>
  </si>
  <si>
    <t>ansible-doc</t>
  </si>
  <si>
    <t>dbus-glib</t>
  </si>
  <si>
    <t>0.110-2.el8</t>
  </si>
  <si>
    <t>0.8.2-2.0.1.el8</t>
  </si>
  <si>
    <t>firewalld-filesystem</t>
  </si>
  <si>
    <t>gobject-introspection</t>
  </si>
  <si>
    <t>1.56.1-1.el8</t>
  </si>
  <si>
    <t>gpg-pubkey</t>
  </si>
  <si>
    <t>(none)</t>
  </si>
  <si>
    <t>ad986da3-5cabf60d</t>
  </si>
  <si>
    <t>ipset</t>
  </si>
  <si>
    <t>ipset-libs</t>
  </si>
  <si>
    <t>iptables</t>
  </si>
  <si>
    <t>iptables-ebtables</t>
  </si>
  <si>
    <t>libatomic</t>
  </si>
  <si>
    <t>libbsd</t>
  </si>
  <si>
    <t>0.9.1-4.el8</t>
  </si>
  <si>
    <t>libnetfilter_conntrack</t>
  </si>
  <si>
    <t>1.0.6-5.el8</t>
  </si>
  <si>
    <t>libnfnetlink</t>
  </si>
  <si>
    <t>1.0.1-13.el8</t>
  </si>
  <si>
    <t>ntfs-3g</t>
  </si>
  <si>
    <t>2017.3.23-11.el8</t>
  </si>
  <si>
    <t>python3-babel</t>
  </si>
  <si>
    <t>2.5.1-5.el8</t>
  </si>
  <si>
    <t>python3-dbus</t>
  </si>
  <si>
    <t>1.2.4-15.el8</t>
  </si>
  <si>
    <t>python3-decorator</t>
  </si>
  <si>
    <t>4.2.1-2.el8</t>
  </si>
  <si>
    <t>python3-firewall</t>
  </si>
  <si>
    <t>python3-gobject-base</t>
  </si>
  <si>
    <t>3.28.3-2.el8</t>
  </si>
  <si>
    <t>python3-jinja2</t>
  </si>
  <si>
    <t>2.10.1-2.el8_0</t>
  </si>
  <si>
    <t>python3-jmespath</t>
  </si>
  <si>
    <t>0.9.0-11.el8</t>
  </si>
  <si>
    <t>python3-libselinux</t>
  </si>
  <si>
    <t>python3-markupsafe</t>
  </si>
  <si>
    <t>0.23-19.el8</t>
  </si>
  <si>
    <t>python3-nftables</t>
  </si>
  <si>
    <t>python3-passlib</t>
  </si>
  <si>
    <t>1.7.2-1.el8</t>
  </si>
  <si>
    <t>python3-pathspec</t>
  </si>
  <si>
    <t>0.6.0-1.el8</t>
  </si>
  <si>
    <t>python3-pytz</t>
  </si>
  <si>
    <t>2017.2-9.el8</t>
  </si>
  <si>
    <t>python3-slip</t>
  </si>
  <si>
    <t>0.6.4-11.el8</t>
  </si>
  <si>
    <t>python3-slip-dbus</t>
  </si>
  <si>
    <t>screen</t>
  </si>
  <si>
    <t>4.6.2-10.el8</t>
  </si>
  <si>
    <t>sshpass</t>
  </si>
  <si>
    <t>1.06-9.el8</t>
  </si>
  <si>
    <t>stress</t>
  </si>
  <si>
    <t>1.0.4-24.el8</t>
  </si>
  <si>
    <t>stress-ng</t>
  </si>
  <si>
    <t>0.12.04-1.el8</t>
  </si>
  <si>
    <t>vim-ansible</t>
  </si>
  <si>
    <t>3.0-1.el8</t>
  </si>
  <si>
    <t>vim-filesystem</t>
  </si>
  <si>
    <t>yamllint</t>
  </si>
  <si>
    <t>1.26.0-1.el8</t>
  </si>
  <si>
    <t>rpm -qa --qf "%{name},%{arch},%{version}-%{release}\n" | LANG=C sort</t>
  </si>
  <si>
    <t>http://yum.oracle.com/repo/OracleLinux/OL8/addons/x86_64/</t>
  </si>
  <si>
    <t>http://yum.oracle.com/repo/OracleLinux/OL8/developer/EPEL/x86_64/</t>
  </si>
  <si>
    <t>https://ja.osdn.net/projects/pg-rex/</t>
  </si>
  <si>
    <t>http://linux-ha.osdn.jp/wp/dl ; https://github.com/linux-ha-japan/pm_extra_tools</t>
    <phoneticPr fontId="1"/>
  </si>
  <si>
    <r>
      <t xml:space="preserve">https://ja.osdn.net/projects/pg-rex/  </t>
    </r>
    <r>
      <rPr>
        <b/>
        <sz val="11"/>
        <color rgb="FFFF0000"/>
        <rFont val="游ゴシック"/>
        <family val="3"/>
        <charset val="128"/>
        <scheme val="minor"/>
      </rPr>
      <t>※12系が必要</t>
    </r>
    <rPh sb="41" eb="42">
      <t>ケイ</t>
    </rPh>
    <rPh sb="43" eb="45">
      <t>ヒツヨウ</t>
    </rPh>
    <phoneticPr fontId="1"/>
  </si>
  <si>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</si>
  <si>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                                                     ?Template1;Template2</t>
    <phoneticPr fontId="1"/>
  </si>
  <si>
    <t>#kern.*                                                 /dev/console;Template2</t>
    <phoneticPr fontId="1"/>
  </si>
  <si>
    <t>authpriv.*                                              /var/log/secure;Template2</t>
    <phoneticPr fontId="1"/>
  </si>
  <si>
    <t>mail.*                                                  -/var/log/maillog;Template2</t>
    <phoneticPr fontId="1"/>
  </si>
  <si>
    <t>cron.*                                                  /var/log/cron;Template2</t>
    <phoneticPr fontId="1"/>
  </si>
  <si>
    <t>uucp,news.crit                                          /var/log/spooler;Template2</t>
    <phoneticPr fontId="1"/>
  </si>
  <si>
    <t>local7.*                                                /var/log/boot.log;Template2</t>
    <phoneticPr fontId="1"/>
  </si>
  <si>
    <t>local6.*                                                /var/log/infrascripts.log;Template2</t>
    <phoneticPr fontId="1"/>
  </si>
  <si>
    <t>local5.*                                                /var/log/httpd/error_log;Template2</t>
    <phoneticPr fontId="1"/>
  </si>
  <si>
    <t>local4.*                                                /var/log/httpd/access_log;Template2</t>
    <phoneticPr fontId="1"/>
  </si>
  <si>
    <t>local3.*                                                /var/log/tomcat/catalina.log;Template2</t>
    <phoneticPr fontId="1"/>
  </si>
  <si>
    <t>local2.*                                                /var/log/postgresql.log;Template2</t>
    <phoneticPr fontId="1"/>
  </si>
  <si>
    <t>local1.*                                                /var/log/pacemaker.log;Template2</t>
    <phoneticPr fontId="1"/>
  </si>
  <si>
    <t>local0.*                                                /var/log/apl.log;Template2</t>
    <phoneticPr fontId="1"/>
  </si>
  <si>
    <t>EOF</t>
    <phoneticPr fontId="1"/>
  </si>
  <si>
    <t>[ "$i_LOG1" ] &amp;&amp; echo "*.$i_LOG_PRIORITY @$i_LOG1" | tee -a /etc/rsyslog.d/logserver.conf</t>
    <phoneticPr fontId="1"/>
  </si>
  <si>
    <t>cat &lt;&lt; EOF | tee /etc/rsyslog.d/logserver.conf</t>
    <phoneticPr fontId="1"/>
  </si>
  <si>
    <t>*.*                                                     @$i_peer</t>
  </si>
  <si>
    <t>※ 以下の「;Template2」は、削除すると標準フォーマット（日付が英語表記、ファシリティとプライオリティがメッセージ内に出力されない）となる。</t>
    <rPh sb="2" eb="4">
      <t>イカ</t>
    </rPh>
    <rPh sb="19" eb="21">
      <t>サクジョ</t>
    </rPh>
    <rPh sb="24" eb="26">
      <t>ヒョウジュン</t>
    </rPh>
    <rPh sb="33" eb="35">
      <t>ヒヅケ</t>
    </rPh>
    <rPh sb="36" eb="38">
      <t>エイゴ</t>
    </rPh>
    <rPh sb="38" eb="40">
      <t>ヒョウキ</t>
    </rPh>
    <rPh sb="61" eb="62">
      <t>ナイ</t>
    </rPh>
    <rPh sb="63" eb="65">
      <t>シュツリョク</t>
    </rPh>
    <phoneticPr fontId="1"/>
  </si>
  <si>
    <t xml:space="preserve">rsyslog JAフォーマット: </t>
    <phoneticPr fontId="1"/>
  </si>
  <si>
    <t>allow $i_NODE1_BMC_IP/32</t>
    <phoneticPr fontId="1"/>
  </si>
  <si>
    <t>allow $i_NODE2_BMC_IP/32</t>
    <phoneticPr fontId="1"/>
  </si>
  <si>
    <t>local stratum $((i_CLUSTER_INDEX*2+10)</t>
    <phoneticPr fontId="1"/>
  </si>
  <si>
    <t>cat &lt;&lt; 'EOF' | tee /etc/rsyslog.conf</t>
    <phoneticPr fontId="1"/>
  </si>
  <si>
    <t>[ "$i_RSYSLOG_JA" = "on" ] || sed -i -e 's/;Template2//' /etc/rsyslog.conf</t>
    <phoneticPr fontId="1"/>
  </si>
  <si>
    <t>*.info;mail.none;authpriv.none;cron.none;local7.none;local6.none;local5.none;local4.none;local3.none;local2.none;local1.none;local0.none /var/log/messages;Template2</t>
    <phoneticPr fontId="1"/>
  </si>
  <si>
    <t xml:space="preserve">  action(type="omprog"</t>
  </si>
  <si>
    <t xml:space="preserve">         binary="/usr/bin/logger -p local7.err -t ilo"</t>
  </si>
  <si>
    <t>module(load="omprog")</t>
  </si>
  <si>
    <t>if $fromhost-ip == ['$i_NODE1_BMC_IP' , '$i_NODE2_BMC_IP'] then {</t>
    <phoneticPr fontId="1"/>
  </si>
  <si>
    <t xml:space="preserve">  stop</t>
    <phoneticPr fontId="1"/>
  </si>
  <si>
    <t>if $fromhost-ip != '127.0.0.1' then {</t>
    <phoneticPr fontId="1"/>
  </si>
  <si>
    <t xml:space="preserve">  ?Template1;Template2</t>
    <phoneticPr fontId="1"/>
  </si>
  <si>
    <t>template (name="Template3" type="string" string="%hostname% %syslogtag% %syslogfacility-text%.%syslogseverity-text%:%msg:::sp-if-no-1st-sp%%msg:::drop-last-lf%\n")</t>
    <phoneticPr fontId="1"/>
  </si>
  <si>
    <t xml:space="preserve">         template="Template3")</t>
    <phoneticPr fontId="1"/>
  </si>
  <si>
    <t>/backup/self/onlinebackup/</t>
    <phoneticPr fontId="1"/>
  </si>
  <si>
    <t>/backup/self/log/psacct/</t>
    <phoneticPr fontId="1"/>
  </si>
  <si>
    <t>/backup/self/syslog/</t>
    <phoneticPr fontId="1"/>
  </si>
  <si>
    <t xml:space="preserve">           /bin/mv /var/account/pacct-* /backup/self/log/psacct/</t>
  </si>
  <si>
    <t>/etc/cron.d/</t>
  </si>
  <si>
    <t>#/var/log/httpd/*log {</t>
    <phoneticPr fontId="1"/>
  </si>
  <si>
    <t>#    sharedscripts</t>
    <phoneticPr fontId="1"/>
  </si>
  <si>
    <t>#    postrotate</t>
    <phoneticPr fontId="1"/>
  </si>
  <si>
    <t>#        /bin/systemctl reload httpd.service &gt; /dev/null 2&gt;/dev/null || true</t>
    <phoneticPr fontId="1"/>
  </si>
  <si>
    <t>#    endscript</t>
    <phoneticPr fontId="1"/>
  </si>
  <si>
    <t>#}</t>
    <phoneticPr fontId="1"/>
  </si>
  <si>
    <t>sudo chmod 755 /var/log/tomcat/ || $Error :</t>
    <phoneticPr fontId="1"/>
  </si>
  <si>
    <t>$DirGroup root</t>
    <phoneticPr fontId="1"/>
  </si>
  <si>
    <t>$DirOwner root</t>
    <phoneticPr fontId="1"/>
  </si>
  <si>
    <t>$MaxOpenFiles 65535</t>
  </si>
  <si>
    <t>$MaxMessageSize 8k</t>
    <phoneticPr fontId="1"/>
  </si>
  <si>
    <t>$RepeatedMsgReduction off</t>
    <phoneticPr fontId="1"/>
  </si>
  <si>
    <t># カーネルパラメータ設定</t>
    <rPh sb="11" eb="13">
      <t>セッテイ</t>
    </rPh>
    <phoneticPr fontId="1"/>
  </si>
  <si>
    <t>echo "0 0 * * * root /bin/bash /etc/cron.daily/logrotate" | sudo tee -a /etc/crontab || $Error :</t>
    <phoneticPr fontId="1"/>
  </si>
  <si>
    <t>cat &lt;&lt; 'EOF' | sudo tee /etc/logrotate.conf || $Error :</t>
    <phoneticPr fontId="1"/>
  </si>
  <si>
    <t>cat &lt;&lt; 'EOF' | sudo tee /etc/logrotate.d/aide || $Error :</t>
    <phoneticPr fontId="1"/>
  </si>
  <si>
    <t>cat &lt;&lt; 'EOF' | sudo tee /etc/logrotate.d/bootlog || $Error :</t>
    <phoneticPr fontId="1"/>
  </si>
  <si>
    <t>cat &lt;&lt; 'EOF' | sudo tee /etc/logrotate.d/btmp || $Error :</t>
    <phoneticPr fontId="1"/>
  </si>
  <si>
    <t>cat &lt;&lt; 'EOF' | sudo tee /etc/logrotate.d/chrony || $Error :</t>
    <phoneticPr fontId="1"/>
  </si>
  <si>
    <t>cat &lt;&lt; 'EOF' | sudo tee /etc/logrotate.d/corosync || $Error :</t>
    <phoneticPr fontId="1"/>
  </si>
  <si>
    <t>cat &lt;&lt; 'EOF' | sudo tee /etc/logrotate.d/dnf || $Error :</t>
    <phoneticPr fontId="1"/>
  </si>
  <si>
    <t>cat &lt;&lt; 'EOF' | sudo tee /etc/logrotate.d/firewalld || $Error :</t>
    <phoneticPr fontId="1"/>
  </si>
  <si>
    <t>cat &lt;&lt; 'EOF' | sudo tee /etc/logrotate.d/httpd || $Error :</t>
    <phoneticPr fontId="1"/>
  </si>
  <si>
    <t>cat &lt;&lt; 'EOF' | sudo tee /etc/logrotate.d/iptraf-ng || $Error :</t>
    <phoneticPr fontId="1"/>
  </si>
  <si>
    <t>cat &lt;&lt; 'EOF' | sudo tee /etc/logrotate.d/pacemaker || $Error :</t>
    <phoneticPr fontId="1"/>
  </si>
  <si>
    <t>cat &lt;&lt; 'EOF' | sudo tee /etc/logrotate.d/pcsd || $Error :</t>
    <phoneticPr fontId="1"/>
  </si>
  <si>
    <t>cat &lt;&lt; 'EOF' | sudo tee /etc/logrotate.d/psacct || $Error :</t>
    <phoneticPr fontId="1"/>
  </si>
  <si>
    <t>cat &lt;&lt; 'EOF' | sudo tee /etc/logrotate.d/samba || $Error :</t>
    <phoneticPr fontId="1"/>
  </si>
  <si>
    <t>cat &lt;&lt; 'EOF' | sudo tee /etc/logrotate.d/syslog || $Error :</t>
    <phoneticPr fontId="1"/>
  </si>
  <si>
    <t>cat &lt;&lt; 'EOF' | sudo tee /etc/logrotate.d/wtmp || $Error :</t>
    <phoneticPr fontId="1"/>
  </si>
  <si>
    <t>fs.file-max = 6815744</t>
  </si>
  <si>
    <t>fs.aio-max-nr = 1048576</t>
  </si>
  <si>
    <t>net.ipv4.ip_local_port_range = 9000 65500</t>
  </si>
  <si>
    <t>cat &lt;&lt; 'EOF' | sudo tee /etc/sysctl.d/98-sysctl.conf || $Error :</t>
    <phoneticPr fontId="1"/>
  </si>
  <si>
    <t># httpd設定</t>
    <rPh sb="7" eb="9">
      <t>セッテイ</t>
    </rPh>
    <phoneticPr fontId="1"/>
  </si>
  <si>
    <t>sudo sed -i -e 's%^    CustomLog.*$%    CustomLog "|/usr/bin/logger -S 8192 -p local4.info -t httpd_access" combined%' /etc/httpd/conf/httpd.conf || $Error :</t>
    <phoneticPr fontId="1"/>
  </si>
  <si>
    <t>sudo sed -i -e 's%^ErrorLog.*$%ErrorLog  "|/usr/bin/logger -S 8192 -p local5.err -t httpd_error"%' /etc/httpd/conf/httpd.conf || $Error :</t>
    <phoneticPr fontId="1"/>
  </si>
  <si>
    <t>sudo sed -i -e 's%^TransferLog .*$%TransferLog "|/usr/bin/logger -S 8192 -p local4.info -t httpd_access"%' /etc/httpd/conf.d/ssl.conf || $Error :</t>
    <phoneticPr fontId="1"/>
  </si>
  <si>
    <t>sudo sed -i -e 's%^ErrorLog .*$%ErrorLog "|/usr/bin/logger -S 8192 -p local5.err -t https_error"%' /etc/httpd/conf.d/ssl.conf || $Error :</t>
    <phoneticPr fontId="1"/>
  </si>
  <si>
    <t>sudo sed -i -e 's%^CustomLog logs/ssl_request_log%CustomLog "|/usr/bin/logger -S 8192 -p local4.info -t httpd_access"%' /etc/httpd/conf.d/ssl.conf || $Error :</t>
    <phoneticPr fontId="1"/>
  </si>
  <si>
    <t>sudo mkdir /backup/apl/ || $Error :</t>
    <phoneticPr fontId="1"/>
  </si>
  <si>
    <t>sudo chown :apl /backup/apl/ || $Error :</t>
    <phoneticPr fontId="1"/>
  </si>
  <si>
    <t>sudo chmod 2770 /backup/apl/ || $Error :</t>
    <phoneticPr fontId="1"/>
  </si>
  <si>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</si>
  <si>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</si>
  <si>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</si>
  <si>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</si>
  <si>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</si>
  <si>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 xml:space="preserve"> fence-agents-all \</t>
    <phoneticPr fontId="1"/>
  </si>
  <si>
    <t># admin用多要素認証設定（コンソールログイン時）</t>
    <phoneticPr fontId="1"/>
  </si>
  <si>
    <t xml:space="preserve"> watchdog \</t>
    <phoneticPr fontId="1"/>
  </si>
  <si>
    <t>Remove  94 Packages</t>
  </si>
  <si>
    <t>Freed space: 272 M</t>
  </si>
  <si>
    <t xml:space="preserve">  Erasing          : NetworkManager-tui-1:1.26.0-8.0.1.el8.x86_64                                    1/94</t>
  </si>
  <si>
    <t xml:space="preserve">  Running scriptlet: sssd-kcm-2.3.0-9.0.1.el8.x86_64                                                 2/94</t>
  </si>
  <si>
    <t xml:space="preserve">  Erasing          : sssd-kcm-2.3.0-9.0.1.el8.x86_64                                                 2/94</t>
  </si>
  <si>
    <t xml:space="preserve">  Running scriptlet: tuned-2.14.0-3.0.1.el8.noarch                                                   3/94</t>
  </si>
  <si>
    <t xml:space="preserve">  Erasing          : tuned-2.14.0-3.0.1.el8.noarch                                                   3/94</t>
  </si>
  <si>
    <t xml:space="preserve">  Running scriptlet: sssd-common-2.3.0-9.0.1.el8.x86_64                                              4/94</t>
  </si>
  <si>
    <t xml:space="preserve">  Erasing          : sssd-common-2.3.0-9.0.1.el8.x86_64                                              4/94</t>
  </si>
  <si>
    <t xml:space="preserve">  Running scriptlet: sssd-client-2.3.0-9.0.1.el8.x86_64                                              5/94</t>
  </si>
  <si>
    <t xml:space="preserve">  Erasing          : sssd-client-2.3.0-9.0.1.el8.x86_64                                              5/94</t>
  </si>
  <si>
    <t xml:space="preserve">  Erasing          : authselect-1.2.1-2.el8.x86_64                                                   6/94</t>
  </si>
  <si>
    <t xml:space="preserve">  Erasing          : python3-rhn-setup-2.8.16-13.0.3.module+el8.3.0+7814+aac1f1cb.x86_64             7/94</t>
  </si>
  <si>
    <t xml:space="preserve">  Erasing          : rhn-setup-2.8.16-13.0.3.module+el8.3.0+7814+aac1f1cb.x86_64                     8/94</t>
  </si>
  <si>
    <t xml:space="preserve">  Running scriptlet: nvmetcli-0.6-2.el8.noarch                                                       9/94</t>
  </si>
  <si>
    <t xml:space="preserve">  Erasing          : nvmetcli-0.6-2.el8.noarch                                                       9/94</t>
  </si>
  <si>
    <t xml:space="preserve">  Running scriptlet: rng-tools-6.8-3.el8.x86_64                                                     10/94</t>
  </si>
  <si>
    <t xml:space="preserve">  Erasing          : rng-tools-6.8-3.el8.x86_64                                                     10/94</t>
  </si>
  <si>
    <t xml:space="preserve">  Erasing          : libmaxminddb-1.2.0-10.el8.x86_64                                               11/94</t>
  </si>
  <si>
    <t xml:space="preserve">  Running scriptlet: libmaxminddb-1.2.0-10.el8.x86_64                                               11/94</t>
  </si>
  <si>
    <t xml:space="preserve">  Erasing          : kbd-2.0.4-10.el8.x86_64                                                        12/94</t>
  </si>
  <si>
    <t xml:space="preserve">  Erasing          : NetworkManager-team-1:1.26.0-8.0.1.el8.x86_64                                  13/94</t>
  </si>
  <si>
    <t xml:space="preserve">  Erasing          : python3-configshell-1:1.1.28-1.0.1.el8.noarch                                  14/94</t>
  </si>
  <si>
    <t xml:space="preserve">  Erasing          : rhnlib-2.8.6-8.0.1.module+el8.3.0+7814+aac1f1cb.noarch                         15/94</t>
  </si>
  <si>
    <t xml:space="preserve">  Erasing          : python3-rhn-check-2.8.16-13.0.3.module+el8.3.0+7814+aac1f1cb.x86_64            16/94</t>
  </si>
  <si>
    <t xml:space="preserve">  Erasing          : kbd-legacy-2.0.4-10.el8.noarch                                                 17/94</t>
  </si>
  <si>
    <t xml:space="preserve">  Erasing          : kbd-misc-2.0.4-10.el8.noarch                                                   18/94</t>
  </si>
  <si>
    <t xml:space="preserve">  Erasing          : geolite2-city-20180605-1.el8.noarch                                            19/94</t>
  </si>
  <si>
    <t xml:space="preserve">  Erasing          : geolite2-country-20180605-1.el8.noarch                                         20/94</t>
  </si>
  <si>
    <t xml:space="preserve">  Erasing          : python3-configobj-5.0.6-11.el8.noarch                                          21/94</t>
  </si>
  <si>
    <t xml:space="preserve">  Erasing          : python3-linux-procfs-0.6.2-2.el8.noarch                                        22/94</t>
  </si>
  <si>
    <t xml:space="preserve">  Erasing          : python3-pyudev-0.21.0-7.el8.noarch                                             23/94</t>
  </si>
  <si>
    <t xml:space="preserve">  Erasing          : iwl7260-firmware-999:25.30.13.0-999.5.el8.noarch                               24/94</t>
  </si>
  <si>
    <t xml:space="preserve">  Erasing          : iwl6050-firmware-999:41.28.5.1-999.5.el8.noarch                                25/94</t>
  </si>
  <si>
    <t xml:space="preserve">  Erasing          : iwl6000g2a-firmware-999:18.168.6.1-999.5.el8.noarch                            26/94</t>
  </si>
  <si>
    <t xml:space="preserve">  Erasing          : iwl6000-firmware-999:9.221.4.1-999.5.el8.noarch                                27/94</t>
  </si>
  <si>
    <t xml:space="preserve">  Erasing          : iwl5150-firmware-999:8.24.2.2-999.5.el8.noarch                                 28/94</t>
  </si>
  <si>
    <t xml:space="preserve">  Erasing          : iwl5000-firmware-999:8.83.5.1_1-999.5.el8.noarch                               29/94</t>
  </si>
  <si>
    <t xml:space="preserve">  Erasing          : iwl3160-firmware-999:25.30.13.0-999.5.el8.noarch                               30/94</t>
  </si>
  <si>
    <t xml:space="preserve">  Erasing          : iwl2030-firmware-999:18.168.6.1-999.5.el8.noarch                               31/94</t>
  </si>
  <si>
    <t xml:space="preserve">  Erasing          : iwl2000-firmware-999:18.168.6.1-999.5.el8.noarch                               32/94</t>
  </si>
  <si>
    <t xml:space="preserve">  Erasing          : iwl135-firmware-999:18.168.6.1-999.5.el8.noarch                                33/94</t>
  </si>
  <si>
    <t xml:space="preserve">  Erasing          : iwl105-firmware-999:18.168.6.1-999.5.el8.noarch                                34/94</t>
  </si>
  <si>
    <t xml:space="preserve">  Erasing          : iwl1000-firmware-999:39.31.5.1-999.5.el8.noarch                                35/94</t>
  </si>
  <si>
    <t xml:space="preserve">  Erasing          : iwl100-firmware-999:39.31.5.1-999.5.el8.noarch                                 36/94</t>
  </si>
  <si>
    <t xml:space="preserve">  Running scriptlet: NetworkManager-1:1.26.0-8.0.1.el8.x86_64                                       37/94</t>
  </si>
  <si>
    <t xml:space="preserve">  Erasing          : NetworkManager-1:1.26.0-8.0.1.el8.x86_64                                       37/94</t>
  </si>
  <si>
    <t xml:space="preserve">  Erasing          : teamd-1.31-2.el8.x86_64                                                        38/94</t>
  </si>
  <si>
    <t xml:space="preserve">  Running scriptlet: teamd-1.31-2.el8.x86_64                                                        38/94</t>
  </si>
  <si>
    <t xml:space="preserve">  Erasing          : libteam-1.31-2.el8.x86_64                                                      39/94</t>
  </si>
  <si>
    <t xml:space="preserve">  Running scriptlet: libteam-1.31-2.el8.x86_64                                                      39/94</t>
  </si>
  <si>
    <t xml:space="preserve">  Running scriptlet: rhnsd-5.0.35-3.0.1.module+el8.3.0+7814+aac1f1cb.x86_64                         40/94</t>
  </si>
  <si>
    <t xml:space="preserve">  Erasing          : rhnsd-5.0.35-3.0.1.module+el8.3.0+7814+aac1f1cb.x86_64                         40/94</t>
  </si>
  <si>
    <t xml:space="preserve">  Erasing          : rhn-check-2.8.16-13.0.3.module+el8.3.0+7814+aac1f1cb.x86_64                    41/94</t>
  </si>
  <si>
    <t xml:space="preserve">  Erasing          : dnf-plugin-spacewalk-2.8.5-11.0.2.module+el8.3.0+7814+aac1f1cb.noarch          42/94</t>
  </si>
  <si>
    <t xml:space="preserve">  Erasing          : python3-dnf-plugin-spacewalk-2.8.5-11.0.2.module+el8.3.0+7814+aac1f1cb.noarc   43/94</t>
  </si>
  <si>
    <t xml:space="preserve">  Erasing          : rhn-client-tools-2.8.16-13.0.3.module+el8.3.0+7814+aac1f1cb.x86_64             44/94</t>
  </si>
  <si>
    <t xml:space="preserve">  Erasing          : python3-rhn-client-tools-2.8.16-13.0.3.module+el8.3.0+7814+aac1f1cb.x86_64     45/94</t>
  </si>
  <si>
    <t xml:space="preserve">  Erasing          : python3-newt-0.52.20-11.el8.x86_64                                             46/94</t>
  </si>
  <si>
    <t xml:space="preserve">  Running scriptlet: trousers-0.3.14-4.el8.x86_64                                                   47/94</t>
  </si>
  <si>
    <t xml:space="preserve">  Erasing          : trousers-0.3.14-4.el8.x86_64                                                   47/94</t>
  </si>
  <si>
    <t xml:space="preserve">  Running scriptlet: timedatex-0.5-3.el8.x86_64                                                     48/94</t>
  </si>
  <si>
    <t xml:space="preserve">  Erasing          : timedatex-0.5-3.el8.x86_64                                                     48/94</t>
  </si>
  <si>
    <t xml:space="preserve">  Running scriptlet: polkit-0.115-11.0.1.el8.x86_64                                                 49/94</t>
  </si>
  <si>
    <t xml:space="preserve">  Erasing          : polkit-0.115-11.0.1.el8.x86_64                                                 49/94</t>
  </si>
  <si>
    <t xml:space="preserve">  Erasing          : polkit-pkla-compat-0.1-12.el8.x86_64                                           50/94</t>
  </si>
  <si>
    <t xml:space="preserve">  Running scriptlet: pinentry-1.1.0-2.el8.x86_64                                                    51/94</t>
  </si>
  <si>
    <t xml:space="preserve">  Erasing          : pinentry-1.1.0-2.el8.x86_64                                                    51/94</t>
  </si>
  <si>
    <t xml:space="preserve">  Erasing          : libxkbcommon-0.9.1-1.el8.x86_64                                                52/94</t>
  </si>
  <si>
    <t xml:space="preserve">  Erasing          : xkeyboard-config-2.28-1.el8.noarch                                             53/94</t>
  </si>
  <si>
    <t xml:space="preserve">  Erasing          : python3-hwdata-2.3.6-3.el8.noarch                                              54/94</t>
  </si>
  <si>
    <t xml:space="preserve">  Erasing          : python3-rhnlib-2.8.6-8.0.1.module+el8.3.0+7814+aac1f1cb.noarch                 55/94</t>
  </si>
  <si>
    <t xml:space="preserve">  Erasing          : libsecret-0.18.6-1.el8.x86_64                                                  56/94</t>
  </si>
  <si>
    <t xml:space="preserve">  Erasing          : polkit-libs-0.115-11.0.1.el8.x86_64                                            57/94</t>
  </si>
  <si>
    <t xml:space="preserve">  Running scriptlet: polkit-libs-0.115-11.0.1.el8.x86_64                                            57/94</t>
  </si>
  <si>
    <t xml:space="preserve">  Erasing          : mozjs60-60.9.0-4.0.1.el8.x86_64                                                58/94</t>
  </si>
  <si>
    <t xml:space="preserve">  Erasing          : trousers-lib-0.3.14-4.el8.x86_64                                               59/94</t>
  </si>
  <si>
    <t xml:space="preserve">  Running scriptlet: trousers-lib-0.3.14-4.el8.x86_64                                               59/94</t>
  </si>
  <si>
    <t xml:space="preserve">  Erasing          : newt-0.52.20-11.el8.x86_64                                                     60/94</t>
  </si>
  <si>
    <t xml:space="preserve">  Erasing          : libgudev-232-4.el8.x86_64                                                      61/94</t>
  </si>
  <si>
    <t xml:space="preserve">  Erasing          : python3-dmidecode-3.12.2-15.el8.x86_64                                         62/94</t>
  </si>
  <si>
    <t xml:space="preserve">  Erasing          : python3-netifaces-0.10.6-4.el8.x86_64                                          63/94</t>
  </si>
  <si>
    <t xml:space="preserve">  Erasing          : python3-librepo-1.12.0-2.el8.x86_64                                            64/94</t>
  </si>
  <si>
    <t xml:space="preserve">  Erasing          : libnl3-cli-3.5.0-1.el8.x86_64                                                  65/94</t>
  </si>
  <si>
    <t xml:space="preserve">  Running scriptlet: libnl3-cli-3.5.0-1.el8.x86_64                                                  65/94</t>
  </si>
  <si>
    <t xml:space="preserve">  Erasing          : libdaemon-0.14-15.el8.x86_64                                                   66/94</t>
  </si>
  <si>
    <t xml:space="preserve">  Erasing          : NetworkManager-libnm-1:1.26.0-8.0.1.el8.x86_64                                 67/94</t>
  </si>
  <si>
    <t xml:space="preserve">  Running scriptlet: NetworkManager-libnm-1:1.26.0-8.0.1.el8.x86_64                                 67/94</t>
  </si>
  <si>
    <t xml:space="preserve">  Erasing          : libndp-1.7-3.el8.x86_64                                                        68/94</t>
  </si>
  <si>
    <t xml:space="preserve">  Running scriptlet: libndp-1.7-3.el8.x86_64                                                        68/94</t>
  </si>
  <si>
    <t xml:space="preserve">  Erasing          : python3-urwid-1.3.1-4.el8.x86_64                                               69/94</t>
  </si>
  <si>
    <t xml:space="preserve">  Erasing          : libsysfs-2.1.0-24.el8.x86_64                                                   70/94</t>
  </si>
  <si>
    <t xml:space="preserve">  Running scriptlet: libsysfs-2.1.0-24.el8.x86_64                                                   70/94</t>
  </si>
  <si>
    <t xml:space="preserve">  Erasing          : python3-kmod-0.9-20.el8.x86_64                                                 71/94</t>
  </si>
  <si>
    <t xml:space="preserve">  Erasing          : usermode-1.113-1.el8.x86_64                                                    72/94</t>
  </si>
  <si>
    <t xml:space="preserve">  Erasing          : authselect-libs-1.2.1-2.el8.x86_64                                             73/94</t>
  </si>
  <si>
    <t xml:space="preserve">  Erasing          : libsss_idmap-2.3.0-9.0.1.el8.x86_64                                            74/94</t>
  </si>
  <si>
    <t xml:space="preserve">  Running scriptlet: libsss_idmap-2.3.0-9.0.1.el8.x86_64                                            74/94</t>
  </si>
  <si>
    <t xml:space="preserve">  Erasing          : libsss_nss_idmap-2.3.0-9.0.1.el8.x86_64                                        75/94</t>
  </si>
  <si>
    <t xml:space="preserve">  Running scriptlet: libsss_nss_idmap-2.3.0-9.0.1.el8.x86_64                                        75/94</t>
  </si>
  <si>
    <t xml:space="preserve">  Erasing          : c-ares-1.13.0-5.el8.x86_64                                                     76/94</t>
  </si>
  <si>
    <t xml:space="preserve">  Running scriptlet: c-ares-1.13.0-5.el8.x86_64                                                     76/94</t>
  </si>
  <si>
    <t xml:space="preserve">  Erasing          : libdhash-0.5.0-39.el8.x86_64                                                   77/94</t>
  </si>
  <si>
    <t xml:space="preserve">  Erasing          : libsss_certmap-2.3.0-9.0.1.el8.x86_64                                          78/94</t>
  </si>
  <si>
    <t xml:space="preserve">  Running scriptlet: libsss_certmap-2.3.0-9.0.1.el8.x86_64                                          78/94</t>
  </si>
  <si>
    <t xml:space="preserve">  Erasing          : libsss_autofs-2.3.0-9.0.1.el8.x86_64                                           79/94</t>
  </si>
  <si>
    <t xml:space="preserve">  Erasing          : libsss_sudo-2.3.0-9.0.1.el8.x86_64                                             80/94</t>
  </si>
  <si>
    <t xml:space="preserve">  Running scriptlet: libsss_sudo-2.3.0-9.0.1.el8.x86_64                                             80/94</t>
  </si>
  <si>
    <t xml:space="preserve">  Erasing          : sssd-nfs-idmap-2.3.0-9.0.1.el8.x86_64                                          81/94</t>
  </si>
  <si>
    <t xml:space="preserve">  Erasing          : python3-perf-4.18.0-240.el8.x86_64                                             82/94</t>
  </si>
  <si>
    <t xml:space="preserve">  Erasing          : python3-schedutils-0.6-6.el8.x86_64                                            83/94</t>
  </si>
  <si>
    <t xml:space="preserve">  Erasing          : shared-mime-info-1.9-3.el8.x86_64                                              84/94</t>
  </si>
  <si>
    <t xml:space="preserve">  Erasing          : rpm-plugin-systemd-inhibit-4.14.3-4.el8.x86_64                                 85/94</t>
  </si>
  <si>
    <t xml:space="preserve">  Erasing          : prefixdevname-0.1.0-6.el8.x86_64                                               86/94</t>
  </si>
  <si>
    <t xml:space="preserve">  Erasing          : pigz-2.4-4.el8.x86_64                                                          87/94</t>
  </si>
  <si>
    <t xml:space="preserve">  Running scriptlet: parted-3.2-38.0.1.el8.x86_64                                                   88/94</t>
  </si>
  <si>
    <t xml:space="preserve">  Erasing          : parted-3.2-38.0.1.el8.x86_64                                                   88/94</t>
  </si>
  <si>
    <t xml:space="preserve">  Erasing          : nvme-cli-1.12-2.el8.x86_64                                                     89/94</t>
  </si>
  <si>
    <t xml:space="preserve">  Running scriptlet: nvme-cli-1.12-2.el8.x86_64                                                     89/94</t>
  </si>
  <si>
    <t xml:space="preserve">  Erasing          : memstrack-0.1.11-1.el8.x86_64                                                  90/94</t>
  </si>
  <si>
    <t xml:space="preserve">  Running scriptlet: iprutils-2.4.19-1.el8.x86_64                                                   91/94</t>
  </si>
  <si>
    <t xml:space="preserve">  Erasing          : iprutils-2.4.19-1.el8.x86_64                                                   91/94</t>
  </si>
  <si>
    <t xml:space="preserve">  Erasing          : elfutils-debuginfod-client-0.180-1.el8.x86_64                                  92/94</t>
  </si>
  <si>
    <t xml:space="preserve">  Erasing          : btrfs-progs-5.4.0-1.el8.x86_64                                                 93/94</t>
  </si>
  <si>
    <t xml:space="preserve">  Erasing          : bcache-tools-1.0.8-3.101.0.1.el8.x86_64                                        94/94</t>
  </si>
  <si>
    <t xml:space="preserve">  Running scriptlet: bcache-tools-1.0.8-3.101.0.1.el8.x86_64                                        94/94</t>
  </si>
  <si>
    <t xml:space="preserve">  Verifying        : NetworkManager-1:1.26.0-8.0.1.el8.x86_64                                        1/94</t>
  </si>
  <si>
    <t xml:space="preserve">  Verifying        : NetworkManager-libnm-1:1.26.0-8.0.1.el8.x86_64                                  2/94</t>
  </si>
  <si>
    <t xml:space="preserve">  Verifying        : NetworkManager-team-1:1.26.0-8.0.1.el8.x86_64                                   3/94</t>
  </si>
  <si>
    <t xml:space="preserve">  Verifying        : NetworkManager-tui-1:1.26.0-8.0.1.el8.x86_64                                    4/94</t>
  </si>
  <si>
    <t xml:space="preserve">  Verifying        : authselect-1.2.1-2.el8.x86_64                                                   5/94</t>
  </si>
  <si>
    <t xml:space="preserve">  Verifying        : authselect-libs-1.2.1-2.el8.x86_64                                              6/94</t>
  </si>
  <si>
    <t xml:space="preserve">  Verifying        : bcache-tools-1.0.8-3.101.0.1.el8.x86_64                                         7/94</t>
  </si>
  <si>
    <t xml:space="preserve">  Verifying        : btrfs-progs-5.4.0-1.el8.x86_64                                                  8/94</t>
  </si>
  <si>
    <t xml:space="preserve">  Verifying        : c-ares-1.13.0-5.el8.x86_64                                                      9/94</t>
  </si>
  <si>
    <t xml:space="preserve">  Verifying        : dnf-plugin-spacewalk-2.8.5-11.0.2.module+el8.3.0+7814+aac1f1cb.noarch          10/94</t>
  </si>
  <si>
    <t xml:space="preserve">  Verifying        : elfutils-debuginfod-client-0.180-1.el8.x86_64                                  11/94</t>
  </si>
  <si>
    <t xml:space="preserve">  Verifying        : geolite2-city-20180605-1.el8.noarch                                            12/94</t>
  </si>
  <si>
    <t xml:space="preserve">  Verifying        : geolite2-country-20180605-1.el8.noarch                                         13/94</t>
  </si>
  <si>
    <t xml:space="preserve">  Verifying        : iprutils-2.4.19-1.el8.x86_64                                                   14/94</t>
  </si>
  <si>
    <t xml:space="preserve">  Verifying        : iwl100-firmware-999:39.31.5.1-999.5.el8.noarch                                 15/94</t>
  </si>
  <si>
    <t xml:space="preserve">  Verifying        : iwl1000-firmware-999:39.31.5.1-999.5.el8.noarch                                16/94</t>
  </si>
  <si>
    <t xml:space="preserve">  Verifying        : iwl105-firmware-999:18.168.6.1-999.5.el8.noarch                                17/94</t>
  </si>
  <si>
    <t xml:space="preserve">  Verifying        : iwl135-firmware-999:18.168.6.1-999.5.el8.noarch                                18/94</t>
  </si>
  <si>
    <t xml:space="preserve">  Verifying        : iwl2000-firmware-999:18.168.6.1-999.5.el8.noarch                               19/94</t>
  </si>
  <si>
    <t xml:space="preserve">  Verifying        : iwl2030-firmware-999:18.168.6.1-999.5.el8.noarch                               20/94</t>
  </si>
  <si>
    <t xml:space="preserve">  Verifying        : iwl3160-firmware-999:25.30.13.0-999.5.el8.noarch                               21/94</t>
  </si>
  <si>
    <t xml:space="preserve">  Verifying        : iwl5000-firmware-999:8.83.5.1_1-999.5.el8.noarch                               22/94</t>
  </si>
  <si>
    <t xml:space="preserve">  Verifying        : iwl5150-firmware-999:8.24.2.2-999.5.el8.noarch                                 23/94</t>
  </si>
  <si>
    <t xml:space="preserve">  Verifying        : iwl6000-firmware-999:9.221.4.1-999.5.el8.noarch                                24/94</t>
  </si>
  <si>
    <t xml:space="preserve">  Verifying        : iwl6000g2a-firmware-999:18.168.6.1-999.5.el8.noarch                            25/94</t>
  </si>
  <si>
    <t xml:space="preserve">  Verifying        : iwl6050-firmware-999:41.28.5.1-999.5.el8.noarch                                26/94</t>
  </si>
  <si>
    <t xml:space="preserve">  Verifying        : iwl7260-firmware-999:25.30.13.0-999.5.el8.noarch                               27/94</t>
  </si>
  <si>
    <t xml:space="preserve">  Verifying        : kbd-2.0.4-10.el8.x86_64                                                        28/94</t>
  </si>
  <si>
    <t xml:space="preserve">  Verifying        : kbd-legacy-2.0.4-10.el8.noarch                                                 29/94</t>
  </si>
  <si>
    <t xml:space="preserve">  Verifying        : kbd-misc-2.0.4-10.el8.noarch                                                   30/94</t>
  </si>
  <si>
    <t xml:space="preserve">  Verifying        : libdaemon-0.14-15.el8.x86_64                                                   31/94</t>
  </si>
  <si>
    <t xml:space="preserve">  Verifying        : libdhash-0.5.0-39.el8.x86_64                                                   32/94</t>
  </si>
  <si>
    <t xml:space="preserve">  Verifying        : libgudev-232-4.el8.x86_64                                                      33/94</t>
  </si>
  <si>
    <t xml:space="preserve">  Verifying        : libmaxminddb-1.2.0-10.el8.x86_64                                               34/94</t>
  </si>
  <si>
    <t xml:space="preserve">  Verifying        : libndp-1.7-3.el8.x86_64                                                        35/94</t>
  </si>
  <si>
    <t xml:space="preserve">  Verifying        : libnl3-cli-3.5.0-1.el8.x86_64                                                  36/94</t>
  </si>
  <si>
    <t xml:space="preserve">  Verifying        : libsecret-0.18.6-1.el8.x86_64                                                  37/94</t>
  </si>
  <si>
    <t xml:space="preserve">  Verifying        : libsss_autofs-2.3.0-9.0.1.el8.x86_64                                           38/94</t>
  </si>
  <si>
    <t xml:space="preserve">  Verifying        : libsss_certmap-2.3.0-9.0.1.el8.x86_64                                          39/94</t>
  </si>
  <si>
    <t xml:space="preserve">  Verifying        : libsss_idmap-2.3.0-9.0.1.el8.x86_64                                            40/94</t>
  </si>
  <si>
    <t xml:space="preserve">  Verifying        : libsss_nss_idmap-2.3.0-9.0.1.el8.x86_64                                        41/94</t>
  </si>
  <si>
    <t xml:space="preserve">  Verifying        : libsss_sudo-2.3.0-9.0.1.el8.x86_64                                             42/94</t>
  </si>
  <si>
    <t xml:space="preserve">  Verifying        : libsysfs-2.1.0-24.el8.x86_64                                                   43/94</t>
  </si>
  <si>
    <t xml:space="preserve">  Verifying        : libteam-1.31-2.el8.x86_64                                                      44/94</t>
  </si>
  <si>
    <t xml:space="preserve">  Verifying        : libxkbcommon-0.9.1-1.el8.x86_64                                                45/94</t>
  </si>
  <si>
    <t xml:space="preserve">  Verifying        : memstrack-0.1.11-1.el8.x86_64                                                  46/94</t>
  </si>
  <si>
    <t xml:space="preserve">  Verifying        : mozjs60-60.9.0-4.0.1.el8.x86_64                                                47/94</t>
  </si>
  <si>
    <t xml:space="preserve">  Verifying        : newt-0.52.20-11.el8.x86_64                                                     48/94</t>
  </si>
  <si>
    <t xml:space="preserve">  Verifying        : nvme-cli-1.12-2.el8.x86_64                                                     49/94</t>
  </si>
  <si>
    <t xml:space="preserve">  Verifying        : nvmetcli-0.6-2.el8.noarch                                                      50/94</t>
  </si>
  <si>
    <t xml:space="preserve">  Verifying        : parted-3.2-38.0.1.el8.x86_64                                                   51/94</t>
  </si>
  <si>
    <t xml:space="preserve">  Verifying        : pigz-2.4-4.el8.x86_64                                                          52/94</t>
  </si>
  <si>
    <t xml:space="preserve">  Verifying        : pinentry-1.1.0-2.el8.x86_64                                                    53/94</t>
  </si>
  <si>
    <t xml:space="preserve">  Verifying        : polkit-0.115-11.0.1.el8.x86_64                                                 54/94</t>
  </si>
  <si>
    <t xml:space="preserve">  Verifying        : polkit-libs-0.115-11.0.1.el8.x86_64                                            55/94</t>
  </si>
  <si>
    <t xml:space="preserve">  Verifying        : polkit-pkla-compat-0.1-12.el8.x86_64                                           56/94</t>
  </si>
  <si>
    <t xml:space="preserve">  Verifying        : prefixdevname-0.1.0-6.el8.x86_64                                               57/94</t>
  </si>
  <si>
    <t xml:space="preserve">  Verifying        : python3-configobj-5.0.6-11.el8.noarch                                          58/94</t>
  </si>
  <si>
    <t xml:space="preserve">  Verifying        : python3-configshell-1:1.1.28-1.0.1.el8.noarch                                  59/94</t>
  </si>
  <si>
    <t xml:space="preserve">  Verifying        : python3-dmidecode-3.12.2-15.el8.x86_64                                         60/94</t>
  </si>
  <si>
    <t xml:space="preserve">  Verifying        : python3-dnf-plugin-spacewalk-2.8.5-11.0.2.module+el8.3.0+7814+aac1f1cb.noarc   61/94</t>
  </si>
  <si>
    <t xml:space="preserve">  Verifying        : python3-hwdata-2.3.6-3.el8.noarch                                              62/94</t>
  </si>
  <si>
    <t xml:space="preserve">  Verifying        : python3-kmod-0.9-20.el8.x86_64                                                 63/94</t>
  </si>
  <si>
    <t xml:space="preserve">  Verifying        : python3-librepo-1.12.0-2.el8.x86_64                                            64/94</t>
  </si>
  <si>
    <t xml:space="preserve">  Verifying        : python3-linux-procfs-0.6.2-2.el8.noarch                                        65/94</t>
  </si>
  <si>
    <t xml:space="preserve">  Verifying        : python3-netifaces-0.10.6-4.el8.x86_64                                          66/94</t>
  </si>
  <si>
    <t xml:space="preserve">  Verifying        : python3-newt-0.52.20-11.el8.x86_64                                             67/94</t>
  </si>
  <si>
    <t xml:space="preserve">  Verifying        : python3-perf-4.18.0-240.el8.x86_64                                             68/94</t>
  </si>
  <si>
    <t xml:space="preserve">  Verifying        : python3-pyudev-0.21.0-7.el8.noarch                                             69/94</t>
  </si>
  <si>
    <t xml:space="preserve">  Verifying        : python3-rhn-check-2.8.16-13.0.3.module+el8.3.0+7814+aac1f1cb.x86_64            70/94</t>
  </si>
  <si>
    <t xml:space="preserve">  Verifying        : python3-rhn-client-tools-2.8.16-13.0.3.module+el8.3.0+7814+aac1f1cb.x86_64     71/94</t>
  </si>
  <si>
    <t xml:space="preserve">  Verifying        : python3-rhn-setup-2.8.16-13.0.3.module+el8.3.0+7814+aac1f1cb.x86_64            72/94</t>
  </si>
  <si>
    <t xml:space="preserve">  Verifying        : python3-rhnlib-2.8.6-8.0.1.module+el8.3.0+7814+aac1f1cb.noarch                 73/94</t>
  </si>
  <si>
    <t xml:space="preserve">  Verifying        : python3-schedutils-0.6-6.el8.x86_64                                            74/94</t>
  </si>
  <si>
    <t xml:space="preserve">  Verifying        : python3-urwid-1.3.1-4.el8.x86_64                                               75/94</t>
  </si>
  <si>
    <t xml:space="preserve">  Verifying        : rhn-check-2.8.16-13.0.3.module+el8.3.0+7814+aac1f1cb.x86_64                    76/94</t>
  </si>
  <si>
    <t xml:space="preserve">  Verifying        : rhn-client-tools-2.8.16-13.0.3.module+el8.3.0+7814+aac1f1cb.x86_64             77/94</t>
  </si>
  <si>
    <t xml:space="preserve">  Verifying        : rhn-setup-2.8.16-13.0.3.module+el8.3.0+7814+aac1f1cb.x86_64                    78/94</t>
  </si>
  <si>
    <t xml:space="preserve">  Verifying        : rhnlib-2.8.6-8.0.1.module+el8.3.0+7814+aac1f1cb.noarch                         79/94</t>
  </si>
  <si>
    <t xml:space="preserve">  Verifying        : rhnsd-5.0.35-3.0.1.module+el8.3.0+7814+aac1f1cb.x86_64                         80/94</t>
  </si>
  <si>
    <t xml:space="preserve">  Verifying        : rng-tools-6.8-3.el8.x86_64                                                     81/94</t>
  </si>
  <si>
    <t xml:space="preserve">  Verifying        : rpm-plugin-systemd-inhibit-4.14.3-4.el8.x86_64                                 82/94</t>
  </si>
  <si>
    <t xml:space="preserve">  Verifying        : shared-mime-info-1.9-3.el8.x86_64                                              83/94</t>
  </si>
  <si>
    <t xml:space="preserve">  Verifying        : sssd-client-2.3.0-9.0.1.el8.x86_64                                             84/94</t>
  </si>
  <si>
    <t xml:space="preserve">  Verifying        : sssd-common-2.3.0-9.0.1.el8.x86_64                                             85/94</t>
  </si>
  <si>
    <t xml:space="preserve">  Verifying        : sssd-kcm-2.3.0-9.0.1.el8.x86_64                                                86/94</t>
  </si>
  <si>
    <t xml:space="preserve">  Verifying        : sssd-nfs-idmap-2.3.0-9.0.1.el8.x86_64                                          87/94</t>
  </si>
  <si>
    <t xml:space="preserve">  Verifying        : teamd-1.31-2.el8.x86_64                                                        88/94</t>
  </si>
  <si>
    <t xml:space="preserve">  Verifying        : timedatex-0.5-3.el8.x86_64                                                     89/94</t>
  </si>
  <si>
    <t xml:space="preserve">  Verifying        : trousers-0.3.14-4.el8.x86_64                                                   90/94</t>
  </si>
  <si>
    <t xml:space="preserve">  Verifying        : trousers-lib-0.3.14-4.el8.x86_64                                               91/94</t>
  </si>
  <si>
    <t xml:space="preserve">  Verifying        : tuned-2.14.0-3.0.1.el8.noarch                                                  92/94</t>
  </si>
  <si>
    <t xml:space="preserve">  Verifying        : usermode-1.113-1.el8.x86_64                                                    93/94</t>
  </si>
  <si>
    <t xml:space="preserve">  Verifying        : xkeyboard-config-2.28-1.el8.noarch                                             94/94</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</si>
  <si>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</si>
  <si>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</si>
  <si>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</si>
  <si>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</si>
  <si>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</si>
  <si>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dnsmasq                      x86_64 2.79-13.el8                                 o8-media-AppStream 318 k</t>
  </si>
  <si>
    <t xml:space="preserve"> expect                       x86_64 5.45.4-5.el8                                o8-media-BaseOS    266 k</t>
  </si>
  <si>
    <t xml:space="preserve"> fence-agents-all             x86_64 4.2.1-53.el8                                o8-media-AppStream  20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</si>
  <si>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</si>
  <si>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</si>
  <si>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</si>
  <si>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</si>
  <si>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</si>
  <si>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</si>
  <si>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</si>
  <si>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</si>
  <si>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</si>
  <si>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</si>
  <si>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</si>
  <si>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</si>
  <si>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</si>
  <si>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ltrace                       x86_64 0.7.91-28.el8                               o8-media-AppStream 160 k</t>
  </si>
  <si>
    <t xml:space="preserve"> lz4                          x86_64 1.8.3-2.el8                                 o8-media-BaseOS    103 k</t>
  </si>
  <si>
    <t xml:space="preserve"> mod_ssl                      x86_64 1:2.4.37-30.0.1.module+el8.3.0+7816+49791cfd</t>
  </si>
  <si>
    <t xml:space="preserve">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</si>
  <si>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</si>
  <si>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</si>
  <si>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</si>
  <si>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</si>
  <si>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</si>
  <si>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</si>
  <si>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pcp-system-tools             x86_64 5.1.1-3.0.1.el8                             o8-media-AppStream 191 k</t>
  </si>
  <si>
    <t xml:space="preserve"> perf                         x86_64 4.18.0-240.el8                              o8-media-BaseOS    6.4 M</t>
  </si>
  <si>
    <t xml:space="preserve"> powertop                     x86_64 2.12-2.el8                                  o8-media-AppStream 260 k</t>
  </si>
  <si>
    <t xml:space="preserve"> qrencode                     x86_64 3.4.4-5.el8                                 o8-media-AppStream  26 k</t>
  </si>
  <si>
    <t xml:space="preserve"> qrencode-libs                x86_64 3.4.4-5.el8                                 o8-media-AppStream  59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</si>
  <si>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</si>
  <si>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</si>
  <si>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</si>
  <si>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</si>
  <si>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</si>
  <si>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</si>
  <si>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</si>
  <si>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</si>
  <si>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autogen-libopts              x86_64 5.18.12-8.el8                               o8-media-AppStream  75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</si>
  <si>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</si>
  <si>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</si>
  <si>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</si>
  <si>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</si>
  <si>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</si>
  <si>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</si>
  <si>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</si>
  <si>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</si>
  <si>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</si>
  <si>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</si>
  <si>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</si>
  <si>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</si>
  <si>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</si>
  <si>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</si>
  <si>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</si>
  <si>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</si>
  <si>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</si>
  <si>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</si>
  <si>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device-mapper-multipath      x86_64 0.8.4-5.el8                                 o8-media-BaseOS    192 k</t>
  </si>
  <si>
    <t xml:space="preserve"> device-mapper-multipath-libs x86_64 0.8.4-5.el8                                 o8-media-BaseOS    316 k</t>
  </si>
  <si>
    <t xml:space="preserve"> drpm                         x86_64 0.4.1-3.el8                                 o8-media-AppStream  68 k</t>
  </si>
  <si>
    <t xml:space="preserve"> fence-agents-amt-ws          noarch 4.2.1-53.el8                                o8-media-AppStream  23 k</t>
  </si>
  <si>
    <t xml:space="preserve"> fence-agents-apc             noarch 4.2.1-53.el8                                o8-media-AppStream  23 k</t>
  </si>
  <si>
    <t xml:space="preserve"> fence-agents-apc-snmp        noarch 4.2.1-53.el8                                o8-media-AppStream  23 k</t>
  </si>
  <si>
    <t xml:space="preserve"> fence-agents-bladecenter     noarch 4.2.1-53.el8                                o8-media-AppStream  22 k</t>
  </si>
  <si>
    <t xml:space="preserve"> fence-agents-brocade         noarch 4.2.1-53.el8                                o8-media-AppStream  22 k</t>
  </si>
  <si>
    <t xml:space="preserve"> fence-agents-cisco-mds       noarch 4.2.1-53.el8                                o8-media-AppStream  22 k</t>
  </si>
  <si>
    <t xml:space="preserve"> fence-agents-cisco-ucs       noarch 4.2.1-53.el8                                o8-media-AppStream  23 k</t>
  </si>
  <si>
    <t xml:space="preserve"> fence-agents-common          noarch 4.2.1-53.el8                                o8-media-AppStream  65 k</t>
  </si>
  <si>
    <t xml:space="preserve"> fence-agents-compute         noarch 4.2.1-53.el8                                o8-media-AppStream  29 k</t>
  </si>
  <si>
    <t xml:space="preserve"> fence-agents-drac5           noarch 4.2.1-53.el8                                o8-media-AppStream  23 k</t>
  </si>
  <si>
    <t xml:space="preserve"> fence-agents-eaton-snmp      noarch 4.2.1-53.el8                                o8-media-AppStream  24 k</t>
  </si>
  <si>
    <t xml:space="preserve"> fence-agents-emerson         noarch 4.2.1-53.el8                                o8-media-AppStream  22 k</t>
  </si>
  <si>
    <t xml:space="preserve"> fence-agents-eps             noarch 4.2.1-53.el8                                o8-media-AppStream  23 k</t>
  </si>
  <si>
    <t xml:space="preserve"> fence-agents-heuristics-ping noarch 4.2.1-53.el8                                o8-media-AppStream  23 k</t>
  </si>
  <si>
    <t xml:space="preserve"> fence-agents-hpblade         noarch 4.2.1-53.el8                                o8-media-AppStream  22 k</t>
  </si>
  <si>
    <t xml:space="preserve"> fence-agents-ibmblade        noarch 4.2.1-53.el8                                o8-media-AppStream  22 k</t>
  </si>
  <si>
    <t xml:space="preserve"> fence-agents-ifmib           noarch 4.2.1-53.el8                                o8-media-AppStream  23 k</t>
  </si>
  <si>
    <t xml:space="preserve"> fence-agents-ilo-moonshot    noarch 4.2.1-53.el8                                o8-media-AppStream  22 k</t>
  </si>
  <si>
    <t xml:space="preserve"> fence-agents-ilo-mp          noarch 4.2.1-53.el8                                o8-media-AppStream  22 k</t>
  </si>
  <si>
    <t xml:space="preserve"> fence-agents-ilo-ssh         noarch 4.2.1-53.el8                                o8-media-AppStream  26 k</t>
  </si>
  <si>
    <t xml:space="preserve"> fence-agents-ilo2            noarch 4.2.1-53.el8                                o8-media-AppStream  24 k</t>
  </si>
  <si>
    <t xml:space="preserve"> fence-agents-intelmodular    noarch 4.2.1-53.el8                                o8-media-AppStream  22 k</t>
  </si>
  <si>
    <t xml:space="preserve"> fence-agents-ipdu            noarch 4.2.1-53.el8                                o8-media-AppStream  23 k</t>
  </si>
  <si>
    <t xml:space="preserve"> fence-agents-ipmilan         noarch 4.2.1-53.el8                                o8-media-AppStream  33 k</t>
  </si>
  <si>
    <t xml:space="preserve"> fence-agents-kdump           x86_64 4.2.1-53.el8                                o8-media-AppStream  35 k</t>
  </si>
  <si>
    <t xml:space="preserve"> fence-agents-mpath           noarch 4.2.1-53.el8                                o8-media-AppStream  25 k</t>
  </si>
  <si>
    <t xml:space="preserve"> fence-agents-redfish         x86_64 4.2.1-53.el8                                o8-media-AppStream  23 k</t>
  </si>
  <si>
    <t xml:space="preserve"> fence-agents-rhevm           noarch 4.2.1-53.el8                                o8-media-AppStream  23 k</t>
  </si>
  <si>
    <t xml:space="preserve"> fence-agents-rsa             noarch 4.2.1-53.el8                                o8-media-AppStream  22 k</t>
  </si>
  <si>
    <t xml:space="preserve"> fence-agents-rsb             noarch 4.2.1-53.el8                                o8-media-AppStream  22 k</t>
  </si>
  <si>
    <t xml:space="preserve"> fence-agents-sbd             noarch 4.2.1-53.el8                                o8-media-AppStream  24 k</t>
  </si>
  <si>
    <t xml:space="preserve"> fence-agents-scsi            noarch 4.2.1-53.el8                                o8-media-AppStream  27 k</t>
  </si>
  <si>
    <t xml:space="preserve"> fence-agents-vmware-rest     noarch 4.2.1-53.el8                                o8-media-AppStream  23 k</t>
  </si>
  <si>
    <t xml:space="preserve"> fence-agents-vmware-soap     noarch 4.2.1-53.el8                                o8-media-AppStream  24 k</t>
  </si>
  <si>
    <t xml:space="preserve"> fence-agents-wti             noarch 4.2.1-53.el8                                o8-media-AppStream  24 k</t>
  </si>
  <si>
    <t xml:space="preserve"> fence-virt                   x86_64 1.0.0-1.el8                                 o8-media-AppStream  51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</si>
  <si>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</si>
  <si>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</si>
  <si>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</si>
  <si>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</si>
  <si>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gnutls-dane                  x86_64 3.6.14-6.el8                                o8-media-AppStream  51 k</t>
  </si>
  <si>
    <t xml:space="preserve"> gnutls-utils                 x86_64 3.6.14-6.el8                                o8-media-AppStream 347 k</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</si>
  <si>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</si>
  <si>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</si>
  <si>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</si>
  <si>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</si>
  <si>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</si>
  <si>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</si>
  <si>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</si>
  <si>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</si>
  <si>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</si>
  <si>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</si>
  <si>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</si>
  <si>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</si>
  <si>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</si>
  <si>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</si>
  <si>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</si>
  <si>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</si>
  <si>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</si>
  <si>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</si>
  <si>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</si>
  <si>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</si>
  <si>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</si>
  <si>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</si>
  <si>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</si>
  <si>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</si>
  <si>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</si>
  <si>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</si>
  <si>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</si>
  <si>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</si>
  <si>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</si>
  <si>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</si>
  <si>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</si>
  <si>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</si>
  <si>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libuv                        x86_64 1:1.38.0-2.el8                              o8-media-AppStream 151 k</t>
  </si>
  <si>
    <t xml:space="preserve"> libwsman1                    x86_64 2.6.5-7.el8                                 o8-media-AppStream 142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</si>
  <si>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</si>
  <si>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</si>
  <si>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</si>
  <si>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</si>
  <si>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</si>
  <si>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</si>
  <si>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</si>
  <si>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</si>
  <si>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</si>
  <si>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</si>
  <si>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</si>
  <si>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</si>
  <si>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</si>
  <si>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</si>
  <si>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</si>
  <si>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openwsman-python3            x86_64 2.6.5-7.el8                                 o8-media-AppStream 122 k</t>
  </si>
  <si>
    <t xml:space="preserve"> oracle-logos-httpd           noarch 80.5-1.0.6.el8                              o8-media-BaseOS     27 k</t>
  </si>
  <si>
    <t xml:space="preserve"> pango                        x86_64 1.42.4-6.el8                                o8-media-AppStream 298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</si>
  <si>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</si>
  <si>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</si>
  <si>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</si>
  <si>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</si>
  <si>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perl-Carp                    noarch 1.42-396.el8                                o8-media-BaseOS     30 k</t>
  </si>
  <si>
    <t xml:space="preserve"> perl-Errno                   x86_64 1.28-416.el8                                o8-media-BaseOS     76 k</t>
  </si>
  <si>
    <t xml:space="preserve"> perl-Exporter                noarch 5.72-396.el8                                o8-media-BaseOS     34 k</t>
  </si>
  <si>
    <t xml:space="preserve"> perl-File-Path               noarch 2.15-2.el8                                  o8-media-BaseOS     38 k</t>
  </si>
  <si>
    <t xml:space="preserve"> perl-IO                      x86_64 1.38-416.el8                                o8-media-BaseOS    141 k</t>
  </si>
  <si>
    <t xml:space="preserve"> perl-PathTools               x86_64 3.74-1.el8                                  o8-media-BaseOS     90 k</t>
  </si>
  <si>
    <t xml:space="preserve"> perl-Scalar-List-Utils       x86_64 3:1.49-2.el8                                o8-media-BaseOS     68 k</t>
  </si>
  <si>
    <t xml:space="preserve"> perl-Socket                  x86_64 4:2.027-3.el8                               o8-media-BaseOS     59 k</t>
  </si>
  <si>
    <t xml:space="preserve"> perl-Text-Tabs+Wrap          noarch 2013.0523-395.el8                           o8-media-BaseOS     24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</si>
  <si>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</si>
  <si>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</si>
  <si>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</si>
  <si>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</si>
  <si>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</si>
  <si>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</si>
  <si>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perl-threads                 x86_64 1:2.21-2.el8                                o8-media-BaseOS     61 k</t>
  </si>
  <si>
    <t xml:space="preserve"> perl-threads-shared          x86_64 1.58-2.el8                                  o8-media-BaseOS     48 k</t>
  </si>
  <si>
    <t xml:space="preserve"> pixman                       x86_64 0.38.4-1.el8                                o8-media-AppStream 258 k</t>
  </si>
  <si>
    <t xml:space="preserve"> python3-chardet              noarch 3.0.4-7.el8                                 o8-media-BaseOS    195 k</t>
  </si>
  <si>
    <t xml:space="preserve"> python3-pcp                  x86_64 5.1.1-3.0.1.el8                             o8-media-AppStream 167 k</t>
  </si>
  <si>
    <t xml:space="preserve"> python3-pexpect              noarch 4.3.1-3.el8                                 o8-media-AppStream 138 k</t>
  </si>
  <si>
    <t xml:space="preserve"> python3-pip                  noarch 9.0.3-18.el8                                o8-media-AppStream  20 k</t>
  </si>
  <si>
    <t xml:space="preserve"> python3-ptyprocess           noarch 0.5.2-4.el8                                 o8-media-AppStream  31 k</t>
  </si>
  <si>
    <t xml:space="preserve"> python3-pycurl               x86_64 7.43.0.2-4.el8                              o8-media-AppStream 227 k</t>
  </si>
  <si>
    <t xml:space="preserve"> python3-pysocks              noarch 1.6.8-3.el8                                 o8-media-BaseOS     34 k</t>
  </si>
  <si>
    <t xml:space="preserve"> python3-requests             noarch 2.20.0-2.1.el8_1                            o8-media-BaseOS    123 k</t>
  </si>
  <si>
    <t xml:space="preserve"> python3-setuptools           noarch 39.2.0-6.el8                                o8-media-BaseOS    163 k</t>
  </si>
  <si>
    <t xml:space="preserve"> python3-suds                 noarch 0.7-0.8.94664ddd46a6.el8                    o8-media-AppStream 242 k</t>
  </si>
  <si>
    <t xml:space="preserve"> python3-urllib3              noarch 1.24.2-4.0.1.el8                            o8-media-BaseOS    176 k</t>
  </si>
  <si>
    <t xml:space="preserve"> python36                     x86_64 3.6.8-2.module+el8.3.0+7694+550a8252        o8-media-AppStream  19 k</t>
  </si>
  <si>
    <t xml:space="preserve"> rdma-core                    x86_64 29.0-3.el8                                  o8-media-BaseOS     63 k</t>
  </si>
  <si>
    <t xml:space="preserve"> rrdtool                      x86_64 1.7.0-16.el8                                o8-media-AppStream 524 k</t>
  </si>
  <si>
    <t xml:space="preserve"> sbd                          x86_64 1.4.1-7.el8                                 o8-media-AppStream  76 k</t>
  </si>
  <si>
    <t xml:space="preserve"> sscg                         x86_64 2.3.3-14.el8                                o8-media-AppStream  49 k</t>
  </si>
  <si>
    <t xml:space="preserve"> tcl                          x86_64 1:8.6.8-2.el8                               o8-media-BaseOS    1.1 M</t>
  </si>
  <si>
    <t xml:space="preserve"> telnet                       x86_64 1:0.17-73.el8_1.1                           o8-media-AppStream  72 k</t>
  </si>
  <si>
    <t xml:space="preserve"> ttmkfdir                     x86_64 3.0.9-54.el8                                o8-media-AppStream  62 k</t>
  </si>
  <si>
    <t xml:space="preserve"> tzdata-java                  noarch 2020a-1.el8                                 o8-media-AppStream 189 k</t>
  </si>
  <si>
    <t xml:space="preserve"> userspace-rcu                x86_64 0.10.1-2.el8                                o8-media-BaseOS    101 k</t>
  </si>
  <si>
    <t xml:space="preserve"> xorg-x11-font-utils          x86_64 1:7.5-40.el8                                o8-media-AppStream 103 k</t>
  </si>
  <si>
    <t xml:space="preserve"> xorg-x11-fonts-Type1         noarch 7.5-19.el8                                  o8-media-AppStream 522 k</t>
  </si>
  <si>
    <t xml:space="preserve"> httpd                               2.4</t>
  </si>
  <si>
    <t xml:space="preserve"> javapackages-runtime                201801</t>
  </si>
  <si>
    <t xml:space="preserve"> python36                            3.6</t>
  </si>
  <si>
    <t xml:space="preserve">  autogen-libopts-5.18.12-8.el8.x86_64</t>
  </si>
  <si>
    <t xml:space="preserve">  device-mapper-multipath-0.8.4-5.el8.x86_64</t>
  </si>
  <si>
    <t xml:space="preserve">  device-mapper-multipath-libs-0.8.4-5.el8.x86_64</t>
  </si>
  <si>
    <t xml:space="preserve">  fence-agents-all-4.2.1-53.el8.x86_64</t>
  </si>
  <si>
    <t xml:space="preserve">  fence-agents-amt-ws-4.2.1-53.el8.noarch</t>
  </si>
  <si>
    <t xml:space="preserve">  fence-agents-apc-4.2.1-53.el8.noarch</t>
  </si>
  <si>
    <t xml:space="preserve">  fence-agents-apc-snmp-4.2.1-53.el8.noarch</t>
  </si>
  <si>
    <t xml:space="preserve">  fence-agents-bladecenter-4.2.1-53.el8.noarch</t>
  </si>
  <si>
    <t xml:space="preserve">  fence-agents-brocade-4.2.1-53.el8.noarch</t>
  </si>
  <si>
    <t xml:space="preserve">  fence-agents-cisco-mds-4.2.1-53.el8.noarch</t>
  </si>
  <si>
    <t xml:space="preserve">  fence-agents-cisco-ucs-4.2.1-53.el8.noarch</t>
  </si>
  <si>
    <t xml:space="preserve">  fence-agents-common-4.2.1-53.el8.noarch</t>
  </si>
  <si>
    <t xml:space="preserve">  fence-agents-compute-4.2.1-53.el8.noarch</t>
  </si>
  <si>
    <t xml:space="preserve">  fence-agents-drac5-4.2.1-53.el8.noarch</t>
  </si>
  <si>
    <t xml:space="preserve">  fence-agents-eaton-snmp-4.2.1-53.el8.noarch</t>
  </si>
  <si>
    <t xml:space="preserve">  fence-agents-emerson-4.2.1-53.el8.noarch</t>
  </si>
  <si>
    <t xml:space="preserve">  fence-agents-eps-4.2.1-53.el8.noarch</t>
  </si>
  <si>
    <t xml:space="preserve">  fence-agents-heuristics-ping-4.2.1-53.el8.noarch</t>
  </si>
  <si>
    <t xml:space="preserve">  fence-agents-hpblade-4.2.1-53.el8.noarch</t>
  </si>
  <si>
    <t xml:space="preserve">  fence-agents-ibmblade-4.2.1-53.el8.noarch</t>
  </si>
  <si>
    <t xml:space="preserve">  fence-agents-ifmib-4.2.1-53.el8.noarch</t>
  </si>
  <si>
    <t xml:space="preserve">  fence-agents-ilo-moonshot-4.2.1-53.el8.noarch</t>
  </si>
  <si>
    <t xml:space="preserve">  fence-agents-ilo-mp-4.2.1-53.el8.noarch</t>
  </si>
  <si>
    <t xml:space="preserve">  fence-agents-ilo-ssh-4.2.1-53.el8.noarch</t>
  </si>
  <si>
    <t xml:space="preserve">  fence-agents-ilo2-4.2.1-53.el8.noarch</t>
  </si>
  <si>
    <t xml:space="preserve">  fence-agents-intelmodular-4.2.1-53.el8.noarch</t>
  </si>
  <si>
    <t xml:space="preserve">  fence-agents-ipdu-4.2.1-53.el8.noarch</t>
  </si>
  <si>
    <t xml:space="preserve">  fence-agents-ipmilan-4.2.1-53.el8.noarch</t>
  </si>
  <si>
    <t xml:space="preserve">  fence-agents-kdump-4.2.1-53.el8.x86_64</t>
  </si>
  <si>
    <t xml:space="preserve">  fence-agents-mpath-4.2.1-53.el8.noarch</t>
  </si>
  <si>
    <t xml:space="preserve">  fence-agents-redfish-4.2.1-53.el8.x86_64</t>
  </si>
  <si>
    <t xml:space="preserve">  fence-agents-rhevm-4.2.1-53.el8.noarch</t>
  </si>
  <si>
    <t xml:space="preserve">  fence-agents-rsa-4.2.1-53.el8.noarch</t>
  </si>
  <si>
    <t xml:space="preserve">  fence-agents-rsb-4.2.1-53.el8.noarch</t>
  </si>
  <si>
    <t xml:space="preserve">  fence-agents-sbd-4.2.1-53.el8.noarch</t>
  </si>
  <si>
    <t xml:space="preserve">  fence-agents-scsi-4.2.1-53.el8.noarch</t>
  </si>
  <si>
    <t xml:space="preserve">  fence-agents-vmware-rest-4.2.1-53.el8.noarch</t>
  </si>
  <si>
    <t xml:space="preserve">  fence-agents-vmware-soap-4.2.1-53.el8.noarch</t>
  </si>
  <si>
    <t xml:space="preserve">  fence-agents-wti-4.2.1-53.el8.noarch</t>
  </si>
  <si>
    <t xml:space="preserve">  fence-virt-1.0.0-1.el8.x86_64</t>
  </si>
  <si>
    <t xml:space="preserve">  gnutls-dane-3.6.14-6.el8.x86_64</t>
  </si>
  <si>
    <t xml:space="preserve">  gnutls-utils-3.6.14-6.el8.x86_64</t>
  </si>
  <si>
    <t xml:space="preserve">  libwsman1-2.6.5-7.el8.x86_64</t>
  </si>
  <si>
    <t xml:space="preserve">  openwsman-python3-2.6.5-7.el8.x86_64</t>
  </si>
  <si>
    <t xml:space="preserve">  python3-chardet-3.0.4-7.el8.noarch</t>
  </si>
  <si>
    <t xml:space="preserve">  python3-pexpect-4.3.1-3.el8.noarch</t>
  </si>
  <si>
    <t xml:space="preserve">  python3-ptyprocess-0.5.2-4.el8.noarch</t>
  </si>
  <si>
    <t xml:space="preserve">  python3-pysocks-1.6.8-3.el8.noarch</t>
  </si>
  <si>
    <t xml:space="preserve">  python3-requests-2.20.0-2.1.el8_1.noarch</t>
  </si>
  <si>
    <t xml:space="preserve">  python3-suds-0.7-0.8.94664ddd46a6.el8.noarch</t>
  </si>
  <si>
    <t xml:space="preserve">  python3-urllib3-1.24.2-4.0.1.el8.noarch</t>
  </si>
  <si>
    <t xml:space="preserve">  sbd-1.4.1-7.el8.x86_64</t>
  </si>
  <si>
    <t xml:space="preserve">  telnet-1:0.17-73.el8_1.1.x86_64</t>
  </si>
  <si>
    <t xml:space="preserve">  userspace-rcu-0.10.1-2.el8.x86_64</t>
  </si>
  <si>
    <t xml:space="preserve"> perl-Data-Dumper               x86_64 2.167-399.el8                             o8-media-BaseOS     58 k</t>
  </si>
  <si>
    <t xml:space="preserve">  postgresql12-libs-12.7-2PGDG.rhel8.x86_64</t>
  </si>
  <si>
    <t>java                    auto    /usr/lib/jvm/java-11-openjdk-11.0.8.10-6.el8.x86_64/bin/java</t>
  </si>
  <si>
    <t>jre_openjdk             auto    /usr/lib/jvm/java-11-openjdk-11.0.8.10-6.el8.x86_64</t>
  </si>
  <si>
    <t>cifs-idmap-plugin       auto    /usr/lib64/cifs-utils/idmapwb.so</t>
  </si>
  <si>
    <t>pgsql-ld-conf           auto    /usr/pgsql-12/share/postgresql-12-libs.conf</t>
  </si>
  <si>
    <t>libwbclient.so.0.15-64  auto    /usr/lib64/samba/wbclient/libwbclient.so.0.15</t>
  </si>
  <si>
    <t>※ UEKカーネルが含まれているので除外しておく。</t>
    <rPh sb="10" eb="11">
      <t>フク</t>
    </rPh>
    <rPh sb="18" eb="20">
      <t>ジョガイ</t>
    </rPh>
    <phoneticPr fontId="1"/>
  </si>
  <si>
    <t>※ コミュニティ版のPostgreSQLを利用するので除外しておく。</t>
    <rPh sb="8" eb="9">
      <t>ハン</t>
    </rPh>
    <rPh sb="21" eb="23">
      <t>リヨウ</t>
    </rPh>
    <rPh sb="27" eb="29">
      <t>ジョガイ</t>
    </rPh>
    <phoneticPr fontId="1"/>
  </si>
  <si>
    <t>exclude=postgres* libpq</t>
    <phoneticPr fontId="1"/>
  </si>
  <si>
    <t>exclude=postgres*</t>
    <phoneticPr fontId="1"/>
  </si>
  <si>
    <t>autogen-libopts</t>
  </si>
  <si>
    <t>5.18.12-8.el8</t>
  </si>
  <si>
    <t>device-mapper-multipath</t>
  </si>
  <si>
    <t>0.8.4-5.el8</t>
  </si>
  <si>
    <t>device-mapper-multipath-libs</t>
  </si>
  <si>
    <t>fence-agents-all</t>
  </si>
  <si>
    <t>4.2.1-53.el8</t>
  </si>
  <si>
    <t>fence-agents-amt-ws</t>
  </si>
  <si>
    <t>fence-agents-apc</t>
  </si>
  <si>
    <t>fence-agents-apc-snmp</t>
  </si>
  <si>
    <t>fence-agents-bladecenter</t>
  </si>
  <si>
    <t>fence-agents-brocade</t>
  </si>
  <si>
    <t>fence-agents-cisco-mds</t>
  </si>
  <si>
    <t>fence-agents-cisco-ucs</t>
  </si>
  <si>
    <t>fence-agents-common</t>
  </si>
  <si>
    <t>fence-agents-compute</t>
  </si>
  <si>
    <t>fence-agents-drac5</t>
  </si>
  <si>
    <t>fence-agents-eaton-snmp</t>
  </si>
  <si>
    <t>fence-agents-emerson</t>
  </si>
  <si>
    <t>fence-agents-eps</t>
  </si>
  <si>
    <t>fence-agents-heuristics-ping</t>
  </si>
  <si>
    <t>fence-agents-hpblade</t>
  </si>
  <si>
    <t>fence-agents-ibmblade</t>
  </si>
  <si>
    <t>fence-agents-ifmib</t>
  </si>
  <si>
    <t>fence-agents-ilo-moonshot</t>
  </si>
  <si>
    <t>fence-agents-ilo-mp</t>
  </si>
  <si>
    <t>fence-agents-ilo-ssh</t>
  </si>
  <si>
    <t>fence-agents-ilo2</t>
  </si>
  <si>
    <t>fence-agents-intelmodular</t>
  </si>
  <si>
    <t>fence-agents-ipdu</t>
  </si>
  <si>
    <t>fence-agents-ipmilan</t>
  </si>
  <si>
    <t>fence-agents-kdump</t>
  </si>
  <si>
    <t>fence-agents-mpath</t>
  </si>
  <si>
    <t>fence-agents-redfish</t>
  </si>
  <si>
    <t>fence-agents-rhevm</t>
  </si>
  <si>
    <t>fence-agents-rsa</t>
  </si>
  <si>
    <t>fence-agents-rsb</t>
  </si>
  <si>
    <t>fence-agents-sbd</t>
  </si>
  <si>
    <t>fence-agents-scsi</t>
  </si>
  <si>
    <t>fence-agents-vmware-rest</t>
  </si>
  <si>
    <t>fence-agents-vmware-soap</t>
  </si>
  <si>
    <t>fence-agents-wti</t>
  </si>
  <si>
    <t>fence-virt</t>
  </si>
  <si>
    <t>1.0.0-1.el8</t>
  </si>
  <si>
    <t>gnutls-dane</t>
  </si>
  <si>
    <t>gnutls-utils</t>
  </si>
  <si>
    <t>kpartx</t>
  </si>
  <si>
    <t>libwsman1</t>
  </si>
  <si>
    <t>2.6.5-7.el8</t>
  </si>
  <si>
    <t>openwsman-python3</t>
  </si>
  <si>
    <t>postgresql12-libs</t>
  </si>
  <si>
    <t>12.7-2PGDG.rhel8</t>
  </si>
  <si>
    <t>python3-chardet</t>
  </si>
  <si>
    <t>3.0.4-7.el8</t>
  </si>
  <si>
    <t>python3-pexpect</t>
  </si>
  <si>
    <t>4.3.1-3.el8</t>
  </si>
  <si>
    <t>python3-ptyprocess</t>
  </si>
  <si>
    <t>0.5.2-4.el8</t>
  </si>
  <si>
    <t>python3-pysocks</t>
  </si>
  <si>
    <t>python3-requests</t>
  </si>
  <si>
    <t>2.20.0-2.1.el8_1</t>
  </si>
  <si>
    <t>python3-suds</t>
  </si>
  <si>
    <t>0.7-0.8.94664ddd46a6.el8</t>
  </si>
  <si>
    <t>python3-unbound</t>
  </si>
  <si>
    <t>1.7.3-14.el8</t>
  </si>
  <si>
    <t>python3-urllib3</t>
  </si>
  <si>
    <t>1.24.2-4.0.1.el8</t>
  </si>
  <si>
    <t>sbd</t>
  </si>
  <si>
    <t>1.4.1-7.el8</t>
  </si>
  <si>
    <t>telnet</t>
  </si>
  <si>
    <t>0.17-73.el8_1.1</t>
  </si>
  <si>
    <t>unbound-libs</t>
  </si>
  <si>
    <t>userspace-rcu</t>
  </si>
  <si>
    <t>0.10.1-2.el8</t>
  </si>
  <si>
    <t xml:space="preserve"> git \</t>
    <phoneticPr fontId="1"/>
  </si>
  <si>
    <t>postgresql12</t>
  </si>
  <si>
    <t>postgresql12-contrib</t>
  </si>
  <si>
    <t>postgresql12-docs</t>
  </si>
  <si>
    <t>postgresql12-server</t>
  </si>
  <si>
    <t>https://download.postgresql.org/pub/repos/yum/12/redhat/rhel-8-x86_64/</t>
  </si>
  <si>
    <t xml:space="preserve"> /backup/ansible/common/yum/postgresql12-*.rpm \</t>
    <phoneticPr fontId="1"/>
  </si>
  <si>
    <t xml:space="preserve"> git                          x86_64 2.27.0-1.el8                                o8-media-AppStream 164 k</t>
  </si>
  <si>
    <t xml:space="preserve"> emacs-filesystem             noarch 1:26.1-5.el8                                o8-media-BaseOS     69 k</t>
  </si>
  <si>
    <t xml:space="preserve"> git-core                     x86_64 2.27.0-1.el8                                o8-media-AppStream 5.7 M</t>
  </si>
  <si>
    <t xml:space="preserve"> git-core-doc                 noarch 2.27.0-1.el8                                o8-media-AppStream 2.5 M</t>
  </si>
  <si>
    <t xml:space="preserve"> perl-Encode                  x86_64 4:2.97-3.el8                                o8-media-BaseOS    1.5 M</t>
  </si>
  <si>
    <t xml:space="preserve"> perl-Error                   noarch 1:0.17025-2.el8                             o8-media-AppStream  46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</si>
  <si>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</si>
  <si>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</si>
  <si>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</si>
  <si>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</si>
  <si>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perl-MIME-Base64             x86_64 3.15-396.el8                                o8-media-BaseOS     31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</si>
  <si>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</si>
  <si>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</si>
  <si>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</si>
  <si>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</si>
  <si>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perl-Storable                x86_64 1:3.11-3.el8                                o8-media-BaseOS     98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</si>
  <si>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</si>
  <si>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</si>
  <si>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</si>
  <si>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</si>
  <si>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perl-Time-Local              noarch 1:1.280-1.el8                               o8-media-BaseOS     33 k</t>
  </si>
  <si>
    <t xml:space="preserve"> perl-podlators               noarch 4.11-1.el8                                  o8-media-BaseOS    118 k</t>
  </si>
  <si>
    <t>Last metadata expiration check: 0:00:13 ago on Wed 02 Jun 2021 07:57:42 AM EDT.</t>
  </si>
  <si>
    <t>Last metadata expiration check: 0:03:29 ago on Wed 02 Jun 2021 07:57:42 AM EDT.</t>
  </si>
  <si>
    <t>Install  225 Packages</t>
  </si>
  <si>
    <t>Total size: 108 M</t>
  </si>
  <si>
    <t>Installed size: 396 M</t>
  </si>
  <si>
    <t xml:space="preserve">  Installing       : perl-Exporter-5.72-396.el8.noarch                                              1/225</t>
  </si>
  <si>
    <t xml:space="preserve">  Installing       : perl-libs-4:5.26.3-416.el8.x86_64                                              2/225</t>
  </si>
  <si>
    <t xml:space="preserve">  Installing       : perl-Carp-1.42-396.el8.noarch                                                  3/225</t>
  </si>
  <si>
    <t xml:space="preserve">  Installing       : telnet-1:0.17-73.el8_1.1.x86_64                                                4/225</t>
  </si>
  <si>
    <t xml:space="preserve">  Installing       : nspr-4.25.0-2.el8_2.x86_64                                                     5/225</t>
  </si>
  <si>
    <t xml:space="preserve">  Running scriptlet: nspr-4.25.0-2.el8_2.x86_64                                                     5/225</t>
  </si>
  <si>
    <t xml:space="preserve">  Installing       : nss-util-3.53.1-11.el8_2.x86_64                                                6/225</t>
  </si>
  <si>
    <t xml:space="preserve">  Installing       : perl-Scalar-List-Utils-3:1.49-2.el8.x86_64                                     7/225</t>
  </si>
  <si>
    <t xml:space="preserve">  Installing       : perl-parent-1:0.237-1.el8.noarch                                               8/225</t>
  </si>
  <si>
    <t xml:space="preserve">  Installing       : boost-system-1.66.0-10.el8.x86_64                                              9/225</t>
  </si>
  <si>
    <t xml:space="preserve">  Running scriptlet: boost-system-1.66.0-10.el8.x86_64                                              9/225</t>
  </si>
  <si>
    <t xml:space="preserve">  Installing       : libqb-1.0.3-12.el8.x86_64                                                     10/225</t>
  </si>
  <si>
    <t xml:space="preserve">  Running scriptlet: libqb-1.0.3-12.el8.x86_64                                                     10/225</t>
  </si>
  <si>
    <t xml:space="preserve">  Installing       : apr-1.6.3-11.el8.x86_64                                                       11/225</t>
  </si>
  <si>
    <t xml:space="preserve">  Running scriptlet: apr-1.6.3-11.el8.x86_64                                                       11/225</t>
  </si>
  <si>
    <t xml:space="preserve">  Installing       : net-snmp-libs-1:5.8-17.el8.x86_64                                             12/225</t>
  </si>
  <si>
    <t xml:space="preserve">  Installing       : net-snmp-utils-1:5.8-17.el8.x86_64                                            13/225</t>
  </si>
  <si>
    <t xml:space="preserve">  Installing       : freeipmi-1.6.1-1.el8.x86_64                                                   14/225</t>
  </si>
  <si>
    <t xml:space="preserve">  Running scriptlet: freeipmi-1.6.1-1.el8.x86_64                                                   14/225</t>
  </si>
  <si>
    <t xml:space="preserve">  Installing       : apr-util-1.6.1-6.el8.x86_64                                                   15/225</t>
  </si>
  <si>
    <t xml:space="preserve">  Running scriptlet: apr-util-1.6.1-6.el8.x86_64                                                   15/225</t>
  </si>
  <si>
    <t xml:space="preserve">  Installing       : corosynclib-3.0.3-4.el8.x86_64                                                16/225</t>
  </si>
  <si>
    <t xml:space="preserve">  Running scriptlet: corosynclib-3.0.3-4.el8.x86_64                                                16/225</t>
  </si>
  <si>
    <t xml:space="preserve">  Installing       : boost-chrono-1.66.0-10.el8.x86_64                                             17/225</t>
  </si>
  <si>
    <t xml:space="preserve">  Running scriptlet: boost-chrono-1.66.0-10.el8.x86_64                                             17/225</t>
  </si>
  <si>
    <t xml:space="preserve">  Installing       : boost-random-1.66.0-10.el8.x86_64                                             18/225</t>
  </si>
  <si>
    <t xml:space="preserve">  Running scriptlet: boost-random-1.66.0-10.el8.x86_64                                             18/225</t>
  </si>
  <si>
    <t xml:space="preserve">  Installing       : boost-thread-1.66.0-10.el8.x86_64                                             19/225</t>
  </si>
  <si>
    <t xml:space="preserve">  Running scriptlet: boost-thread-1.66.0-10.el8.x86_64                                             19/225</t>
  </si>
  <si>
    <t xml:space="preserve">  Installing       : perl-Text-ParseWords-3.30-395.el8.noarch                                      20/225</t>
  </si>
  <si>
    <t xml:space="preserve">  Installing       : python3-pycurl-7.43.0.2-4.el8.x86_64                                          21/225</t>
  </si>
  <si>
    <t xml:space="preserve">  Installing       : libuv-1:1.38.0-2.el8.x86_64                                                   22/225</t>
  </si>
  <si>
    <t xml:space="preserve">  Installing       : libpmem-1.6.1-1.el8.x86_64                                                    23/225</t>
  </si>
  <si>
    <t xml:space="preserve">  Running scriptlet: libpmem-1.6.1-1.el8.x86_64                                                    23/225</t>
  </si>
  <si>
    <t xml:space="preserve">  Installing       : libjpeg-turbo-1.5.3-10.el8.x86_64                                             24/225</t>
  </si>
  <si>
    <t xml:space="preserve">  Installing       : ipmitool-1.8.18-17.el8.x86_64                                                 25/225</t>
  </si>
  <si>
    <t xml:space="preserve">  Running scriptlet: httpd-filesystem-2.4.37-30.0.1.module+el8.3.0+7816+49791cfd.noarch            26/225</t>
  </si>
  <si>
    <t xml:space="preserve">  Installing       : httpd-filesystem-2.4.37-30.0.1.module+el8.3.0+7816+49791cfd.noarch            26/225</t>
  </si>
  <si>
    <t xml:space="preserve">  Installing       : git-core-2.27.0-1.el8.x86_64                                                  27/225</t>
  </si>
  <si>
    <t xml:space="preserve">  Installing       : drpm-0.4.1-3.el8.x86_64                                                       28/225</t>
  </si>
  <si>
    <t xml:space="preserve">  Installing       : boost-program-options-1.66.0-10.el8.x86_64                                    29/225</t>
  </si>
  <si>
    <t xml:space="preserve">  Running scriptlet: boost-program-options-1.66.0-10.el8.x86_64                                    29/225</t>
  </si>
  <si>
    <t xml:space="preserve">  Installing       : boost-iostreams-1.66.0-10.el8.x86_64                                          30/225</t>
  </si>
  <si>
    <t xml:space="preserve">  Running scriptlet: boost-iostreams-1.66.0-10.el8.x86_64                                          30/225</t>
  </si>
  <si>
    <t xml:space="preserve">  Installing       : boost-date-time-1.66.0-10.el8.x86_64                                          31/225</t>
  </si>
  <si>
    <t xml:space="preserve">  Running scriptlet: boost-date-time-1.66.0-10.el8.x86_64                                          31/225</t>
  </si>
  <si>
    <t xml:space="preserve">  Installing       : boost-atomic-1.66.0-10.el8.x86_64                                             32/225</t>
  </si>
  <si>
    <t xml:space="preserve">  Running scriptlet: boost-atomic-1.66.0-10.el8.x86_64                                             32/225</t>
  </si>
  <si>
    <t xml:space="preserve">  Installing       : userspace-rcu-0.10.1-2.el8.x86_64                                             33/225</t>
  </si>
  <si>
    <t xml:space="preserve">  Running scriptlet: userspace-rcu-0.10.1-2.el8.x86_64                                             33/225</t>
  </si>
  <si>
    <t xml:space="preserve">  Installing       : rdma-core-29.0-3.el8.x86_64                                                   34/225</t>
  </si>
  <si>
    <t xml:space="preserve">  Running scriptlet: rdma-core-29.0-3.el8.x86_64                                                   34/225</t>
  </si>
  <si>
    <t xml:space="preserve">  Installing       : libibverbs-29.0-3.el8.x86_64                                                  35/225</t>
  </si>
  <si>
    <t xml:space="preserve">  Running scriptlet: libibverbs-29.0-3.el8.x86_64                                                  35/225</t>
  </si>
  <si>
    <t xml:space="preserve">  Installing       : lm_sensors-libs-3.4.0-21.20180522git70f7e08.el8.x86_64                        36/225</t>
  </si>
  <si>
    <t xml:space="preserve">  Running scriptlet: lm_sensors-libs-3.4.0-21.20180522git70f7e08.el8.x86_64                        36/225</t>
  </si>
  <si>
    <t xml:space="preserve">  Installing       : lksctp-tools-1.0.18-3.el8.x86_64                                              37/225</t>
  </si>
  <si>
    <t xml:space="preserve">  Running scriptlet: lksctp-tools-1.0.18-3.el8.x86_64                                              37/225</t>
  </si>
  <si>
    <t xml:space="preserve">  Installing       : libxslt-1.1.32-5.0.1.el8.x86_64                                               38/225</t>
  </si>
  <si>
    <t xml:space="preserve">  Installing       : fontpackages-filesystem-1.44-22.el8.noarch                                    39/225</t>
  </si>
  <si>
    <t xml:space="preserve">  Installing       : daxctl-libs-67-2.el8.x86_64                                                   40/225</t>
  </si>
  <si>
    <t xml:space="preserve">  Running scriptlet: daxctl-libs-67-2.el8.x86_64                                                   40/225</t>
  </si>
  <si>
    <t xml:space="preserve">  Installing       : avahi-libs-0.7-19.el8.x86_64                                                  41/225</t>
  </si>
  <si>
    <t xml:space="preserve">  Installing       : cups-libs-1:2.2.6-38.el8.x86_64                                               42/225</t>
  </si>
  <si>
    <t xml:space="preserve">  Installing       : ndctl-libs-67-2.el8.x86_64                                                    43/225</t>
  </si>
  <si>
    <t xml:space="preserve">  Running scriptlet: ndctl-libs-67-2.el8.x86_64                                                    43/225</t>
  </si>
  <si>
    <t xml:space="preserve">  Installing       : libpmemblk-1.6.1-1.el8.x86_64                                                 44/225</t>
  </si>
  <si>
    <t xml:space="preserve">  Running scriptlet: libpmemblk-1.6.1-1.el8.x86_64                                                 44/225</t>
  </si>
  <si>
    <t xml:space="preserve">  Installing       : dejavu-fonts-common-2.35-6.el8.noarch                                         45/225</t>
  </si>
  <si>
    <t xml:space="preserve">  Installing       : dejavu-sans-mono-fonts-2.35-6.el8.noarch                                      46/225</t>
  </si>
  <si>
    <t xml:space="preserve">  Installing       : fontconfig-2.13.1-3.el8.x86_64                                                47/225</t>
  </si>
  <si>
    <t xml:space="preserve">  Running scriptlet: fontconfig-2.13.1-3.el8.x86_64                                                47/225</t>
  </si>
  <si>
    <t xml:space="preserve">  Installing       : librdmacm-29.0-3.el8.x86_64                                                   48/225</t>
  </si>
  <si>
    <t xml:space="preserve">  Running scriptlet: librdmacm-29.0-3.el8.x86_64                                                   48/225</t>
  </si>
  <si>
    <t xml:space="preserve">  Installing       : device-mapper-multipath-libs-0.8.4-5.el8.x86_64                               49/225</t>
  </si>
  <si>
    <t xml:space="preserve">  Running scriptlet: device-mapper-multipath-libs-0.8.4-5.el8.x86_64                               49/225</t>
  </si>
  <si>
    <t xml:space="preserve">  Installing       : device-mapper-multipath-0.8.4-5.el8.x86_64                                    50/225</t>
  </si>
  <si>
    <t xml:space="preserve">  Running scriptlet: device-mapper-multipath-0.8.4-5.el8.x86_64                                    50/225</t>
  </si>
  <si>
    <t xml:space="preserve">  Installing       : createrepo_c-libs-0.15.11-2.el8.x86_64                                        51/225</t>
  </si>
  <si>
    <t xml:space="preserve">  Installing       : git-core-doc-2.27.0-1.el8.noarch                                              52/225</t>
  </si>
  <si>
    <t xml:space="preserve">  Installing       : httpd-tools-2.4.37-30.0.1.module+el8.3.0+7816+49791cfd.x86_64                 53/225</t>
  </si>
  <si>
    <t xml:space="preserve">  Installing       : nss-softokn-freebl-3.53.1-11.el8_2.x86_64                                     54/225</t>
  </si>
  <si>
    <t xml:space="preserve">  Installing       : nss-softokn-3.53.1-11.el8_2.x86_64                                            55/225</t>
  </si>
  <si>
    <t xml:space="preserve">  Installing       : nss-3.53.1-11.el8_2.x86_64                                                    56/225</t>
  </si>
  <si>
    <t xml:space="preserve">  Installing       : nss-sysinit-3.53.1-11.el8_2.x86_64                                            57/225</t>
  </si>
  <si>
    <t xml:space="preserve">  Installing       : fence-virt-1.0.0-1.el8.x86_64                                                 58/225</t>
  </si>
  <si>
    <t xml:space="preserve">  Running scriptlet: fence-virt-1.0.0-1.el8.x86_64                                                 58/225</t>
  </si>
  <si>
    <t xml:space="preserve">  Installing       : perl-Term-ANSIColor-4.06-396.el8.noarch                                       59/225</t>
  </si>
  <si>
    <t xml:space="preserve">  Installing       : perl-macros-4:5.26.3-416.el8.x86_64                                           60/225</t>
  </si>
  <si>
    <t xml:space="preserve">  Installing       : perl-Errno-1.28-416.el8.x86_64                                                61/225</t>
  </si>
  <si>
    <t xml:space="preserve">  Installing       : perl-Socket-4:2.027-3.el8.x86_64                                              62/225</t>
  </si>
  <si>
    <t xml:space="preserve">  Installing       : perl-Text-Tabs+Wrap-2013.0523-395.el8.noarch                                  63/225</t>
  </si>
  <si>
    <t xml:space="preserve">  Installing       : perl-Unicode-Normalize-1.25-396.el8.x86_64                                    64/225</t>
  </si>
  <si>
    <t xml:space="preserve">  Installing       : perl-File-Path-2.15-2.el8.noarch                                              65/225</t>
  </si>
  <si>
    <t xml:space="preserve">  Installing       : perl-IO-1.38-416.el8.x86_64                                                   66/225</t>
  </si>
  <si>
    <t xml:space="preserve">  Installing       : perl-PathTools-3.74-1.el8.x86_64                                              67/225</t>
  </si>
  <si>
    <t xml:space="preserve">  Installing       : perl-constant-1.33-396.el8.noarch                                             68/225</t>
  </si>
  <si>
    <t xml:space="preserve">  Installing       : perl-threads-1:2.21-2.el8.x86_64                                              69/225</t>
  </si>
  <si>
    <t xml:space="preserve">  Installing       : perl-threads-shared-1.58-2.el8.x86_64                                         70/225</t>
  </si>
  <si>
    <t xml:space="preserve">  Installing       : perl-interpreter-4:5.26.3-416.el8.x86_64                                      71/225</t>
  </si>
  <si>
    <t xml:space="preserve">  Installing       : perl-File-Temp-0.230.600-1.el8.noarch                                         72/225</t>
  </si>
  <si>
    <t xml:space="preserve">  Installing       : perl-MIME-Base64-3.15-396.el8.x86_64                                          73/225</t>
  </si>
  <si>
    <t xml:space="preserve">  Installing       : perl-Time-Local-1:1.280-1.el8.noarch                                          74/225</t>
  </si>
  <si>
    <t xml:space="preserve">  Installing       : perl-HTTP-Tiny-0.074-1.el8.noarch                                             75/225</t>
  </si>
  <si>
    <t xml:space="preserve">  Installing       : lm_sensors-3.4.0-21.20180522git70f7e08.el8.x86_64                             76/225</t>
  </si>
  <si>
    <t xml:space="preserve">  Running scriptlet: lm_sensors-3.4.0-21.20180522git70f7e08.el8.x86_64                             76/225</t>
  </si>
  <si>
    <t xml:space="preserve">  Installing       : perl-Pod-Escapes-1:1.07-395.el8.noarch                                        77/225</t>
  </si>
  <si>
    <t xml:space="preserve">  Installing       : perl-Storable-1:3.11-3.el8.x86_64                                             78/225</t>
  </si>
  <si>
    <t xml:space="preserve">  Installing       : perl-Term-Cap-1.17-395.el8.noarch                                             79/225</t>
  </si>
  <si>
    <t xml:space="preserve">  Installing       : perl-Encode-4:2.97-3.el8.x86_64                                               80/225</t>
  </si>
  <si>
    <t xml:space="preserve">  Installing       : perl-Pod-Perldoc-3.28-396.el8.noarch                                          81/225</t>
  </si>
  <si>
    <t xml:space="preserve">  Installing       : perl-Pod-Simple-1:3.35-395.el8.noarch                                         82/225</t>
  </si>
  <si>
    <t xml:space="preserve">  Installing       : perl-Getopt-Long-1:2.50-4.el8.noarch                                          83/225</t>
  </si>
  <si>
    <t xml:space="preserve">  Installing       : perl-Pod-Usage-4:1.69-395.el8.noarch                                          84/225</t>
  </si>
  <si>
    <t xml:space="preserve">  Installing       : perl-podlators-4.11-1.el8.noarch                                              85/225</t>
  </si>
  <si>
    <t xml:space="preserve">  Installing       : perl-Error-1:0.17025-2.el8.noarch                                             86/225</t>
  </si>
  <si>
    <t xml:space="preserve">  Installing       : perl-TermReadKey-2.37-7.el8.x86_64                                            87/225</t>
  </si>
  <si>
    <t xml:space="preserve">  Installing       : tzdata-java-2020a-1.el8.noarch                                                88/225</t>
  </si>
  <si>
    <t xml:space="preserve">  Installing       : ttmkfdir-3.0.9-54.el8.x86_64                                                  89/225</t>
  </si>
  <si>
    <t xml:space="preserve">  Installing       : sscg-2.3.3-14.el8.x86_64                                                      90/225</t>
  </si>
  <si>
    <t xml:space="preserve">  Installing       : qrencode-libs-3.4.4-5.el8.x86_64                                              91/225</t>
  </si>
  <si>
    <t xml:space="preserve">  Installing       : python3-suds-0.7-0.8.94664ddd46a6.el8.noarch                                  92/225</t>
  </si>
  <si>
    <t xml:space="preserve">  Installing       : python3-ptyprocess-0.5.2-4.el8.noarch                                         93/225</t>
  </si>
  <si>
    <t xml:space="preserve">  Installing       : python3-pexpect-4.3.1-3.el8.noarch                                            94/225</t>
  </si>
  <si>
    <t xml:space="preserve">  Installing       : fence-agents-common-4.2.1-53.el8.noarch                                       95/225</t>
  </si>
  <si>
    <t xml:space="preserve">  Installing       : fence-agents-apc-4.2.1-53.el8.noarch                                          96/225</t>
  </si>
  <si>
    <t xml:space="preserve">  Installing       : fence-agents-apc-snmp-4.2.1-53.el8.noarch                                     97/225</t>
  </si>
  <si>
    <t xml:space="preserve">  Installing       : fence-agents-bladecenter-4.2.1-53.el8.noarch                                  98/225</t>
  </si>
  <si>
    <t xml:space="preserve">  Installing       : fence-agents-brocade-4.2.1-53.el8.noarch                                      99/225</t>
  </si>
  <si>
    <t xml:space="preserve">  Installing       : fence-agents-cisco-mds-4.2.1-53.el8.noarch                                   100/225</t>
  </si>
  <si>
    <t xml:space="preserve">  Installing       : fence-agents-cisco-ucs-4.2.1-53.el8.noarch                                   101/225</t>
  </si>
  <si>
    <t xml:space="preserve">  Installing       : fence-agents-drac5-4.2.1-53.el8.noarch                                       102/225</t>
  </si>
  <si>
    <t xml:space="preserve">  Installing       : fence-agents-eaton-snmp-4.2.1-53.el8.noarch                                  103/225</t>
  </si>
  <si>
    <t xml:space="preserve">  Installing       : fence-agents-emerson-4.2.1-53.el8.noarch                                     104/225</t>
  </si>
  <si>
    <t xml:space="preserve">  Installing       : fence-agents-eps-4.2.1-53.el8.noarch                                         105/225</t>
  </si>
  <si>
    <t xml:space="preserve">  Installing       : fence-agents-heuristics-ping-4.2.1-53.el8.noarch                             106/225</t>
  </si>
  <si>
    <t xml:space="preserve">  Installing       : fence-agents-hpblade-4.2.1-53.el8.noarch                                     107/225</t>
  </si>
  <si>
    <t xml:space="preserve">  Installing       : fence-agents-ibmblade-4.2.1-53.el8.noarch                                    108/225</t>
  </si>
  <si>
    <t xml:space="preserve">  Installing       : fence-agents-ifmib-4.2.1-53.el8.noarch                                       109/225</t>
  </si>
  <si>
    <t xml:space="preserve">  Installing       : fence-agents-ilo-moonshot-4.2.1-53.el8.noarch                                110/225</t>
  </si>
  <si>
    <t xml:space="preserve">  Installing       : fence-agents-ilo-mp-4.2.1-53.el8.noarch                                      111/225</t>
  </si>
  <si>
    <t xml:space="preserve">  Installing       : fence-agents-ilo-ssh-4.2.1-53.el8.noarch                                     112/225</t>
  </si>
  <si>
    <t xml:space="preserve">  Installing       : fence-agents-intelmodular-4.2.1-53.el8.noarch                                113/225</t>
  </si>
  <si>
    <t xml:space="preserve">  Installing       : fence-agents-ipdu-4.2.1-53.el8.noarch                                        114/225</t>
  </si>
  <si>
    <t xml:space="preserve">  Installing       : fence-agents-ipmilan-4.2.1-53.el8.noarch                                     115/225</t>
  </si>
  <si>
    <t xml:space="preserve">  Installing       : fence-agents-kdump-4.2.1-53.el8.x86_64                                       116/225</t>
  </si>
  <si>
    <t xml:space="preserve">  Installing       : fence-agents-mpath-4.2.1-53.el8.noarch                                       117/225</t>
  </si>
  <si>
    <t xml:space="preserve">  Installing       : fence-agents-rhevm-4.2.1-53.el8.noarch                                       118/225</t>
  </si>
  <si>
    <t xml:space="preserve">  Installing       : fence-agents-rsa-4.2.1-53.el8.noarch                                         119/225</t>
  </si>
  <si>
    <t xml:space="preserve">  Installing       : fence-agents-rsb-4.2.1-53.el8.noarch                                         120/225</t>
  </si>
  <si>
    <t xml:space="preserve">  Installing       : fence-agents-scsi-4.2.1-53.el8.noarch                                        121/225</t>
  </si>
  <si>
    <t xml:space="preserve">  Installing       : fence-agents-vmware-rest-4.2.1-53.el8.noarch                                 122/225</t>
  </si>
  <si>
    <t xml:space="preserve">  Installing       : fence-agents-wti-4.2.1-53.el8.noarch                                         123/225</t>
  </si>
  <si>
    <t xml:space="preserve">  Installing       : pixman-0.38.4-1.el8.x86_64                                                   124/225</t>
  </si>
  <si>
    <t xml:space="preserve">  Installing       : pcp-selinux-5.1.1-3.0.1.el8.x86_64                                           125/225</t>
  </si>
  <si>
    <t xml:space="preserve">  Running scriptlet: pcp-selinux-5.1.1-3.0.1.el8.x86_64                                           125/225</t>
  </si>
  <si>
    <t xml:space="preserve">  Installing       : pcp-conf-5.1.1-3.0.1.el8.x86_64                                              126/225</t>
  </si>
  <si>
    <t xml:space="preserve">  Installing       : pcp-libs-5.1.1-3.0.1.el8.x86_64                                              127/225</t>
  </si>
  <si>
    <t xml:space="preserve">  Running scriptlet: pcp-5.1.1-3.0.1.el8.x86_64                                                   128/225</t>
  </si>
  <si>
    <t xml:space="preserve">  Installing       : pcp-5.1.1-3.0.1.el8.x86_64                                                   128/225</t>
  </si>
  <si>
    <t xml:space="preserve">  Installing       : pacemaker-schemas-2.0.4-6.el8.noarch                                         129/225</t>
  </si>
  <si>
    <t xml:space="preserve">  Running scriptlet: pacemaker-libs-2.0.4-6.el8.x86_64                                            130/225</t>
  </si>
  <si>
    <t xml:space="preserve">  Installing       : pacemaker-libs-2.0.4-6.el8.x86_64                                            130/225</t>
  </si>
  <si>
    <t xml:space="preserve">  Installing       : pacemaker-cluster-libs-2.0.4-6.el8.x86_64                                    131/225</t>
  </si>
  <si>
    <t xml:space="preserve">  Installing       : sbd-1.4.1-7.el8.x86_64                                                       132/225</t>
  </si>
  <si>
    <t xml:space="preserve">  Running scriptlet: sbd-1.4.1-7.el8.x86_64                                                       132/225</t>
  </si>
  <si>
    <t xml:space="preserve">  Installing       : fence-agents-sbd-4.2.1-53.el8.noarch                                         133/225</t>
  </si>
  <si>
    <t xml:space="preserve">  Installing       : lua-5.3.4-11.el8.x86_64                                                      134/225</t>
  </si>
  <si>
    <t xml:space="preserve">  Installing       : copy-jdk-configs-3.7-4.el8.noarch                                            135/225</t>
  </si>
  <si>
    <t xml:space="preserve">  Installing       : libwsman1-2.6.5-7.el8.x86_64                                                 136/225</t>
  </si>
  <si>
    <t xml:space="preserve">  Running scriptlet: libwsman1-2.6.5-7.el8.x86_64                                                 136/225</t>
  </si>
  <si>
    <t xml:space="preserve">  Installing       : openwsman-python3-2.6.5-7.el8.x86_64                                         137/225</t>
  </si>
  <si>
    <t xml:space="preserve">  Installing       : fence-agents-amt-ws-4.2.1-53.el8.noarch                                      138/225</t>
  </si>
  <si>
    <t xml:space="preserve">  Installing       : libfontenc-1.1.3-8.el8.x86_64                                                139/225</t>
  </si>
  <si>
    <t xml:space="preserve">  Installing       : xorg-x11-font-utils-1:7.5-40.el8.x86_64                                      140/225</t>
  </si>
  <si>
    <t xml:space="preserve">  Installing       : xorg-x11-fonts-Type1-7.5-19.el8.noarch                                       141/225</t>
  </si>
  <si>
    <t xml:space="preserve">  Running scriptlet: xorg-x11-fonts-Type1-7.5-19.el8.noarch                                       141/225</t>
  </si>
  <si>
    <t xml:space="preserve">  Installing       : libdatrie-0.2.9-7.el8.x86_64                                                 142/225</t>
  </si>
  <si>
    <t xml:space="preserve">  Running scriptlet: libdatrie-0.2.9-7.el8.x86_64                                                 142/225</t>
  </si>
  <si>
    <t xml:space="preserve">  Installing       : libthai-0.1.27-2.el8.x86_64                                                  143/225</t>
  </si>
  <si>
    <t xml:space="preserve">  Running scriptlet: libthai-0.1.27-2.el8.x86_64                                                  143/225</t>
  </si>
  <si>
    <t xml:space="preserve">  Installing       : libXau-1.0.9-3.el8.x86_64                                                    144/225</t>
  </si>
  <si>
    <t xml:space="preserve">  Installing       : libxcb-1.13.1-1.el8.x86_64                                                   145/225</t>
  </si>
  <si>
    <t xml:space="preserve">  Installing       : libX11-common-1.6.8-3.el8.noarch                                             146/225</t>
  </si>
  <si>
    <t xml:space="preserve">  Installing       : libX11-1.6.8-3.el8.x86_64                                                    147/225</t>
  </si>
  <si>
    <t xml:space="preserve">  Installing       : libXext-1.3.4-1.el8.x86_64                                                   148/225</t>
  </si>
  <si>
    <t xml:space="preserve">  Installing       : libXrender-0.9.10-7.el8.x86_64                                               149/225</t>
  </si>
  <si>
    <t xml:space="preserve">  Installing       : cairo-1.15.12-3.el8.x86_64                                                   150/225</t>
  </si>
  <si>
    <t xml:space="preserve">  Installing       : libXi-1.7.10-1.el8.x86_64                                                    151/225</t>
  </si>
  <si>
    <t xml:space="preserve">  Installing       : libXtst-1.2.3-7.el8.x86_64                                                   152/225</t>
  </si>
  <si>
    <t xml:space="preserve">  Installing       : libXft-2.3.3-1.el8.x86_64                                                    153/225</t>
  </si>
  <si>
    <t xml:space="preserve">  Installing       : libXcomposite-0.4.4-14.el8.x86_64                                            154/225</t>
  </si>
  <si>
    <t xml:space="preserve">  Installing       : lcms2-2.9-2.el8.x86_64                                                       155/225</t>
  </si>
  <si>
    <t xml:space="preserve">  Running scriptlet: lcms2-2.9-2.el8.x86_64                                                       155/225</t>
  </si>
  <si>
    <t xml:space="preserve">  Installing       : javapackages-filesystem-5.3.0-1.module+el8+5136+7ff78f74.noarch              156/225</t>
  </si>
  <si>
    <t xml:space="preserve">  Installing       : graphite2-1.3.10-10.el8.x86_64                                               157/225</t>
  </si>
  <si>
    <t xml:space="preserve">  Installing       : harfbuzz-1.7.5-3.el8.x86_64                                                  158/225</t>
  </si>
  <si>
    <t xml:space="preserve">  Running scriptlet: harfbuzz-1.7.5-3.el8.x86_64                                                  158/225</t>
  </si>
  <si>
    <t xml:space="preserve">  Installing       : gnutls-dane-3.6.14-6.el8.x86_64                                              159/225</t>
  </si>
  <si>
    <t xml:space="preserve">  Installing       : giflib-5.1.4-3.el8.x86_64                                                    160/225</t>
  </si>
  <si>
    <t xml:space="preserve">  Installing       : fribidi-1.0.4-8.el8.x86_64                                                   161/225</t>
  </si>
  <si>
    <t xml:space="preserve">  Installing       : pango-1.42.4-6.el8.x86_64                                                    162/225</t>
  </si>
  <si>
    <t xml:space="preserve">  Running scriptlet: pango-1.42.4-6.el8.x86_64                                                    162/225</t>
  </si>
  <si>
    <t xml:space="preserve">  Installing       : rrdtool-1.7.0-16.el8.x86_64                                                  163/225</t>
  </si>
  <si>
    <t xml:space="preserve">  Running scriptlet: rrdtool-1.7.0-16.el8.x86_64                                                  163/225</t>
  </si>
  <si>
    <t xml:space="preserve">  Installing       : autogen-libopts-5.18.12-8.el8.x86_64                                         164/225</t>
  </si>
  <si>
    <t xml:space="preserve">  Installing       : gnutls-utils-3.6.14-6.el8.x86_64                                             165/225</t>
  </si>
  <si>
    <t xml:space="preserve">  Installing       : fence-agents-ilo2-4.2.1-53.el8.noarch                                        166/225</t>
  </si>
  <si>
    <t xml:space="preserve">  Installing       : alsa-lib-1.2.3.2-1.el8.x86_64                                                167/225</t>
  </si>
  <si>
    <t xml:space="preserve">  Running scriptlet: alsa-lib-1.2.3.2-1.el8.x86_64                                                167/225</t>
  </si>
  <si>
    <t xml:space="preserve">  Installing       : java-11-openjdk-headless-1:11.0.8.10-6.el8.x86_64                            168/225</t>
  </si>
  <si>
    <t xml:space="preserve">  Running scriptlet: java-11-openjdk-headless-1:11.0.8.10-6.el8.x86_64                            168/225</t>
  </si>
  <si>
    <t xml:space="preserve">  Installing       : tcl-1:8.6.8-2.el8.x86_64                                                     169/225</t>
  </si>
  <si>
    <t xml:space="preserve">  Running scriptlet: tcl-1:8.6.8-2.el8.x86_64                                                     169/225</t>
  </si>
  <si>
    <t xml:space="preserve">  Installing       : python3-setuptools-39.2.0-6.el8.noarch                                       170/225</t>
  </si>
  <si>
    <t xml:space="preserve">  Installing       : python3-pip-9.0.3-18.el8.noarch                                              171/225</t>
  </si>
  <si>
    <t xml:space="preserve">  Installing       : python36-3.6.8-2.module+el8.3.0+7694+550a8252.x86_64                         172/225</t>
  </si>
  <si>
    <t xml:space="preserve">  Running scriptlet: python36-3.6.8-2.module+el8.3.0+7694+550a8252.x86_64                         172/225</t>
  </si>
  <si>
    <t xml:space="preserve">  Installing       : python3-pcp-5.1.1-3.0.1.el8.x86_64                                           173/225</t>
  </si>
  <si>
    <t xml:space="preserve">  Installing       : python3-pysocks-1.6.8-3.el8.noarch                                           174/225</t>
  </si>
  <si>
    <t xml:space="preserve">  Installing       : python3-urllib3-1.24.2-4.0.1.el8.noarch                                      175/225</t>
  </si>
  <si>
    <t xml:space="preserve">  Installing       : python3-chardet-3.0.4-7.el8.noarch                                           176/225</t>
  </si>
  <si>
    <t xml:space="preserve">  Installing       : python3-requests-2.20.0-2.1.el8_1.noarch                                     177/225</t>
  </si>
  <si>
    <t xml:space="preserve">  Installing       : fence-agents-compute-4.2.1-53.el8.noarch                                     178/225</t>
  </si>
  <si>
    <t xml:space="preserve">  Installing       : fence-agents-redfish-4.2.1-53.el8.x86_64                                     179/225</t>
  </si>
  <si>
    <t xml:space="preserve">  Installing       : fence-agents-vmware-soap-4.2.1-53.el8.noarch                                 180/225</t>
  </si>
  <si>
    <t xml:space="preserve">  Installing       : oracle-logos-httpd-80.5-1.0.6.el8.noarch                                     181/225</t>
  </si>
  <si>
    <t xml:space="preserve">  Installing       : mailcap-2.1.48-3.el8.noarch                                                  182/225</t>
  </si>
  <si>
    <t xml:space="preserve">  Installing       : mod_http2-1.15.7-2.module+el8.3.0+7816+49791cfd.x86_64                       183/225</t>
  </si>
  <si>
    <t xml:space="preserve">  Installing       : httpd-2.4.37-30.0.1.module+el8.3.0+7816+49791cfd.x86_64                      184/225</t>
  </si>
  <si>
    <t xml:space="preserve">  Running scriptlet: httpd-2.4.37-30.0.1.module+el8.3.0+7816+49791cfd.x86_64                      184/225</t>
  </si>
  <si>
    <t xml:space="preserve">  Installing       : libicu-60.3-2.el8_1.x86_64                                                   185/225</t>
  </si>
  <si>
    <t xml:space="preserve">  Running scriptlet: libicu-60.3-2.el8_1.x86_64                                                   185/225</t>
  </si>
  <si>
    <t xml:space="preserve">  Installing       : boost-regex-1.66.0-10.el8.x86_64                                             186/225</t>
  </si>
  <si>
    <t xml:space="preserve">  Running scriptlet: boost-regex-1.66.0-10.el8.x86_64                                             186/225</t>
  </si>
  <si>
    <t xml:space="preserve">  Installing       : librados2-1:12.2.7-9.el8.x86_64                                              187/225</t>
  </si>
  <si>
    <t xml:space="preserve">  Running scriptlet: librados2-1:12.2.7-9.el8.x86_64                                              187/225</t>
  </si>
  <si>
    <t xml:space="preserve">  Installing       : librbd1-1:12.2.7-9.el8.x86_64                                                188/225</t>
  </si>
  <si>
    <t xml:space="preserve">  Running scriptlet: librbd1-1:12.2.7-9.el8.x86_64                                                188/225</t>
  </si>
  <si>
    <t xml:space="preserve">  Installing       : libbpf-0.0.8-4.el8.x86_64                                                    189/225</t>
  </si>
  <si>
    <t xml:space="preserve">  Installing       : libbabeltrace-1.5.4-3.el8.x86_64                                             190/225</t>
  </si>
  <si>
    <t xml:space="preserve">  Running scriptlet: libbabeltrace-1.5.4-3.el8.x86_64                                             190/225</t>
  </si>
  <si>
    <t xml:space="preserve">  Installing       : emacs-filesystem-1:26.1-5.el8.noarch                                         191/225</t>
  </si>
  <si>
    <t xml:space="preserve">  Installing       : perl-Git-2.27.0-1.el8.noarch                                                 192/225</t>
  </si>
  <si>
    <t xml:space="preserve">  Installing       : git-2.27.0-1.el8.x86_64                                                      193/225</t>
  </si>
  <si>
    <t xml:space="preserve">  Installing       : OpenIPMI-libs-2.0.27-1.0.1.el8.x86_64                                        194/225</t>
  </si>
  <si>
    <t xml:space="preserve">  Installing       : OpenIPMI-2.0.27-1.0.1.el8.x86_64                                             195/225</t>
  </si>
  <si>
    <t xml:space="preserve">  Running scriptlet: OpenIPMI-2.0.27-1.0.1.el8.x86_64                                             195/225</t>
  </si>
  <si>
    <t xml:space="preserve">  Installing       : perf-4.18.0-240.el8.x86_64                                                   196/225</t>
  </si>
  <si>
    <t xml:space="preserve">  Installing       : fio-3.19-3.el8.x86_64                                                        197/225</t>
  </si>
  <si>
    <t xml:space="preserve">  Installing       : mod_ssl-1:2.4.37-30.0.1.module+el8.3.0+7816+49791cfd.x86_64                  198/225</t>
  </si>
  <si>
    <t xml:space="preserve">  Installing       : fence-agents-all-4.2.1-53.el8.x86_64                                         199/225</t>
  </si>
  <si>
    <t xml:space="preserve">  Installing       : pcp-system-tools-5.1.1-3.0.1.el8.x86_64                                      200/225</t>
  </si>
  <si>
    <t xml:space="preserve">  Installing       : expect-5.45.4-5.el8.x86_64                                                   201/225</t>
  </si>
  <si>
    <t xml:space="preserve">  Installing       : java-11-openjdk-1:11.0.8.10-6.el8.x86_64                                     202/225</t>
  </si>
  <si>
    <t xml:space="preserve">  Running scriptlet: java-11-openjdk-1:11.0.8.10-6.el8.x86_64                                     202/225</t>
  </si>
  <si>
    <t xml:space="preserve">  Installing       : lm_sensors-sensord-3.4.0-21.20180522git70f7e08.el8.x86_64                    203/225</t>
  </si>
  <si>
    <t xml:space="preserve">  Running scriptlet: lm_sensors-sensord-3.4.0-21.20180522git70f7e08.el8.x86_64                    203/225</t>
  </si>
  <si>
    <t xml:space="preserve">  Installing       : qrencode-3.4.4-5.el8.x86_64                                                  204/225</t>
  </si>
  <si>
    <t xml:space="preserve">  Installing       : createrepo_c-0.15.11-2.el8.x86_64                                            205/225</t>
  </si>
  <si>
    <t xml:space="preserve">  Installing       : iperf3-3.5-6.el8.x86_64                                                      206/225</t>
  </si>
  <si>
    <t xml:space="preserve">  Running scriptlet: iperf3-3.5-6.el8.x86_64                                                      206/225</t>
  </si>
  <si>
    <t xml:space="preserve">  Installing       : ipmievd-1.8.18-17.el8.x86_64                                                 207/225</t>
  </si>
  <si>
    <t xml:space="preserve">  Running scriptlet: ipmievd-1.8.18-17.el8.x86_64                                                 207/225</t>
  </si>
  <si>
    <t xml:space="preserve">  Installing       : freeipmi-bmc-watchdog-1.6.1-1.el8.x86_64                                     208/225</t>
  </si>
  <si>
    <t xml:space="preserve">  Running scriptlet: freeipmi-bmc-watchdog-1.6.1-1.el8.x86_64                                     208/225</t>
  </si>
  <si>
    <t xml:space="preserve">  Installing       : freeipmi-ipmidetectd-1.6.1-1.el8.x86_64                                      209/225</t>
  </si>
  <si>
    <t xml:space="preserve">  Running scriptlet: freeipmi-ipmidetectd-1.6.1-1.el8.x86_64                                      209/225</t>
  </si>
  <si>
    <t xml:space="preserve">  Installing       : freeipmi-ipmiseld-1.6.1-1.el8.x86_64                                         210/225</t>
  </si>
  <si>
    <t xml:space="preserve">  Running scriptlet: freeipmi-ipmiseld-1.6.1-1.el8.x86_64                                         210/225</t>
  </si>
  <si>
    <t xml:space="preserve">  Installing       : rsyslog-snmp-8.1911.0-6.el8.x86_64                                           211/225</t>
  </si>
  <si>
    <t xml:space="preserve">  Installing       : rsyslog-mmsnmptrapd-8.1911.0-6.el8.x86_64                                    212/225</t>
  </si>
  <si>
    <t xml:space="preserve">  Installing       : powertop-2.12-2.el8.x86_64                                                   213/225</t>
  </si>
  <si>
    <t xml:space="preserve">  Running scriptlet: powertop-2.12-2.el8.x86_64                                                   213/225</t>
  </si>
  <si>
    <t xml:space="preserve">  Installing       : ntpstat-0.5-2.el8.noarch                                                     214/225</t>
  </si>
  <si>
    <t xml:space="preserve">  Installing       : ltrace-0.7.91-28.el8.x86_64                                                  215/225</t>
  </si>
  <si>
    <t xml:space="preserve">  Installing       : lftp-4.8.4-2.el8.x86_64                                                      216/225</t>
  </si>
  <si>
    <t xml:space="preserve">  Running scriptlet: lftp-4.8.4-2.el8.x86_64                                                      216/225</t>
  </si>
  <si>
    <t xml:space="preserve">  Running scriptlet: dnsmasq-2.79-13.el8.x86_64                                                   217/225</t>
  </si>
  <si>
    <t xml:space="preserve">  Installing       : dnsmasq-2.79-13.el8.x86_64                                                   217/225</t>
  </si>
  <si>
    <t xml:space="preserve">  Installing       : diffstat-1.61-7.el8.x86_64                                                   218/225</t>
  </si>
  <si>
    <t xml:space="preserve">  Installing       : aide-0.16-14.el8.x86_64                                                      219/225</t>
  </si>
  <si>
    <t xml:space="preserve">  Installing       : watchdog-5.15-1.el8.x86_64                                                   220/225</t>
  </si>
  <si>
    <t xml:space="preserve">  Running scriptlet: watchdog-5.15-1.el8.x86_64                                                   220/225</t>
  </si>
  <si>
    <t xml:space="preserve">  Installing       : traceroute-3:2.1.0-6.el8.x86_64                                              221/225</t>
  </si>
  <si>
    <t xml:space="preserve">  Installing       : patch-2.7.6-11.el8.x86_64                                                    222/225</t>
  </si>
  <si>
    <t xml:space="preserve">  Installing       : lz4-1.8.3-2.el8.x86_64                                                       223/225</t>
  </si>
  <si>
    <t xml:space="preserve">  Installing       : iptraf-ng-1.1.4-18.el8.x86_64                                                224/225</t>
  </si>
  <si>
    <t xml:space="preserve">  Installing       : iotop-0.6-16.el8.noarch                                                      225/225</t>
  </si>
  <si>
    <t xml:space="preserve">  Running scriptlet: nss-3.53.1-11.el8_2.x86_64                                                   225/225</t>
  </si>
  <si>
    <t xml:space="preserve">  Running scriptlet: copy-jdk-configs-3.7-4.el8.noarch                                            225/225</t>
  </si>
  <si>
    <t xml:space="preserve">  Running scriptlet: httpd-2.4.37-30.0.1.module+el8.3.0+7816+49791cfd.x86_64                      225/225</t>
  </si>
  <si>
    <t xml:space="preserve">  Running scriptlet: java-11-openjdk-1:11.0.8.10-6.el8.x86_64                                     225/225</t>
  </si>
  <si>
    <t xml:space="preserve">  Running scriptlet: iotop-0.6-16.el8.noarch                                                      225/225</t>
  </si>
  <si>
    <t xml:space="preserve">  Running scriptlet: fontconfig-2.13.1-3.el8.x86_64                                               225/225</t>
  </si>
  <si>
    <t xml:space="preserve">  Verifying        : OpenIPMI-2.0.27-1.0.1.el8.x86_64                                               1/225</t>
  </si>
  <si>
    <t xml:space="preserve">  Verifying        : OpenIPMI-libs-2.0.27-1.0.1.el8.x86_64                                          2/225</t>
  </si>
  <si>
    <t xml:space="preserve">  Verifying        : avahi-libs-0.7-19.el8.x86_64                                                   3/225</t>
  </si>
  <si>
    <t xml:space="preserve">  Verifying        : cups-libs-1:2.2.6-38.el8.x86_64                                                4/225</t>
  </si>
  <si>
    <t xml:space="preserve">  Verifying        : daxctl-libs-67-2.el8.x86_64                                                    5/225</t>
  </si>
  <si>
    <t xml:space="preserve">  Verifying        : dejavu-fonts-common-2.35-6.el8.noarch                                          6/225</t>
  </si>
  <si>
    <t xml:space="preserve">  Verifying        : dejavu-sans-mono-fonts-2.35-6.el8.noarch                                       7/225</t>
  </si>
  <si>
    <t xml:space="preserve">  Verifying        : device-mapper-multipath-0.8.4-5.el8.x86_64                                     8/225</t>
  </si>
  <si>
    <t xml:space="preserve">  Verifying        : device-mapper-multipath-libs-0.8.4-5.el8.x86_64                                9/225</t>
  </si>
  <si>
    <t xml:space="preserve">  Verifying        : emacs-filesystem-1:26.1-5.el8.noarch                                          10/225</t>
  </si>
  <si>
    <t xml:space="preserve">  Verifying        : expect-5.45.4-5.el8.x86_64                                                    11/225</t>
  </si>
  <si>
    <t xml:space="preserve">  Verifying        : fontconfig-2.13.1-3.el8.x86_64                                                12/225</t>
  </si>
  <si>
    <t xml:space="preserve">  Verifying        : fontpackages-filesystem-1.44-22.el8.noarch                                    13/225</t>
  </si>
  <si>
    <t xml:space="preserve">  Verifying        : freeipmi-1.6.1-1.el8.x86_64                                                   14/225</t>
  </si>
  <si>
    <t xml:space="preserve">  Verifying        : freeipmi-bmc-watchdog-1.6.1-1.el8.x86_64                                      15/225</t>
  </si>
  <si>
    <t xml:space="preserve">  Verifying        : freeipmi-ipmidetectd-1.6.1-1.el8.x86_64                                       16/225</t>
  </si>
  <si>
    <t xml:space="preserve">  Verifying        : freeipmi-ipmiseld-1.6.1-1.el8.x86_64                                          17/225</t>
  </si>
  <si>
    <t xml:space="preserve">  Verifying        : iotop-0.6-16.el8.noarch                                                       18/225</t>
  </si>
  <si>
    <t xml:space="preserve">  Verifying        : iptraf-ng-1.1.4-18.el8.x86_64                                                 19/225</t>
  </si>
  <si>
    <t xml:space="preserve">  Verifying        : libbabeltrace-1.5.4-3.el8.x86_64                                              20/225</t>
  </si>
  <si>
    <t xml:space="preserve">  Verifying        : libbpf-0.0.8-4.el8.x86_64                                                     21/225</t>
  </si>
  <si>
    <t xml:space="preserve">  Verifying        : libibverbs-29.0-3.el8.x86_64                                                  22/225</t>
  </si>
  <si>
    <t xml:space="preserve">  Verifying        : libicu-60.3-2.el8_1.x86_64                                                    23/225</t>
  </si>
  <si>
    <t xml:space="preserve">  Verifying        : libqb-1.0.3-12.el8.x86_64                                                     24/225</t>
  </si>
  <si>
    <t xml:space="preserve">  Verifying        : librdmacm-29.0-3.el8.x86_64                                                   25/225</t>
  </si>
  <si>
    <t xml:space="preserve">  Verifying        : libxslt-1.1.32-5.0.1.el8.x86_64                                               26/225</t>
  </si>
  <si>
    <t xml:space="preserve">  Verifying        : lksctp-tools-1.0.18-3.el8.x86_64                                              27/225</t>
  </si>
  <si>
    <t xml:space="preserve">  Verifying        : lm_sensors-3.4.0-21.20180522git70f7e08.el8.x86_64                             28/225</t>
  </si>
  <si>
    <t xml:space="preserve">  Verifying        : lm_sensors-libs-3.4.0-21.20180522git70f7e08.el8.x86_64                        29/225</t>
  </si>
  <si>
    <t xml:space="preserve">  Verifying        : lz4-1.8.3-2.el8.x86_64                                                        30/225</t>
  </si>
  <si>
    <t xml:space="preserve">  Verifying        : mailcap-2.1.48-3.el8.noarch                                                   31/225</t>
  </si>
  <si>
    <t xml:space="preserve">  Verifying        : ndctl-libs-67-2.el8.x86_64                                                    32/225</t>
  </si>
  <si>
    <t xml:space="preserve">  Verifying        : net-snmp-libs-1:5.8-17.el8.x86_64                                             33/225</t>
  </si>
  <si>
    <t xml:space="preserve">  Verifying        : oracle-logos-httpd-80.5-1.0.6.el8.noarch                                      34/225</t>
  </si>
  <si>
    <t xml:space="preserve">  Verifying        : patch-2.7.6-11.el8.x86_64                                                     35/225</t>
  </si>
  <si>
    <t xml:space="preserve">  Verifying        : perf-4.18.0-240.el8.x86_64                                                    36/225</t>
  </si>
  <si>
    <t xml:space="preserve">  Verifying        : perl-Carp-1.42-396.el8.noarch                                                 37/225</t>
  </si>
  <si>
    <t xml:space="preserve">  Verifying        : perl-Encode-4:2.97-3.el8.x86_64                                               38/225</t>
  </si>
  <si>
    <t xml:space="preserve">  Verifying        : perl-Errno-1.28-416.el8.x86_64                                                39/225</t>
  </si>
  <si>
    <t xml:space="preserve">  Verifying        : perl-Exporter-5.72-396.el8.noarch                                             40/225</t>
  </si>
  <si>
    <t xml:space="preserve">  Verifying        : perl-File-Path-2.15-2.el8.noarch                                              41/225</t>
  </si>
  <si>
    <t xml:space="preserve">  Verifying        : perl-File-Temp-0.230.600-1.el8.noarch                                         42/225</t>
  </si>
  <si>
    <t xml:space="preserve">  Verifying        : perl-Getopt-Long-1:2.50-4.el8.noarch                                          43/225</t>
  </si>
  <si>
    <t xml:space="preserve">  Verifying        : perl-HTTP-Tiny-0.074-1.el8.noarch                                             44/225</t>
  </si>
  <si>
    <t xml:space="preserve">  Verifying        : perl-IO-1.38-416.el8.x86_64                                                   45/225</t>
  </si>
  <si>
    <t xml:space="preserve">  Verifying        : perl-MIME-Base64-3.15-396.el8.x86_64                                          46/225</t>
  </si>
  <si>
    <t xml:space="preserve">  Verifying        : perl-PathTools-3.74-1.el8.x86_64                                              47/225</t>
  </si>
  <si>
    <t xml:space="preserve">  Verifying        : perl-Pod-Escapes-1:1.07-395.el8.noarch                                        48/225</t>
  </si>
  <si>
    <t xml:space="preserve">  Verifying        : perl-Pod-Perldoc-3.28-396.el8.noarch                                          49/225</t>
  </si>
  <si>
    <t xml:space="preserve">  Verifying        : perl-Pod-Simple-1:3.35-395.el8.noarch                                         50/225</t>
  </si>
  <si>
    <t xml:space="preserve">  Verifying        : perl-Pod-Usage-4:1.69-395.el8.noarch                                          51/225</t>
  </si>
  <si>
    <t xml:space="preserve">  Verifying        : perl-Scalar-List-Utils-3:1.49-2.el8.x86_64                                    52/225</t>
  </si>
  <si>
    <t xml:space="preserve">  Verifying        : perl-Socket-4:2.027-3.el8.x86_64                                              53/225</t>
  </si>
  <si>
    <t xml:space="preserve">  Verifying        : perl-Storable-1:3.11-3.el8.x86_64                                             54/225</t>
  </si>
  <si>
    <t xml:space="preserve">  Verifying        : perl-Term-ANSIColor-4.06-396.el8.noarch                                       55/225</t>
  </si>
  <si>
    <t xml:space="preserve">  Verifying        : perl-Term-Cap-1.17-395.el8.noarch                                             56/225</t>
  </si>
  <si>
    <t xml:space="preserve">  Verifying        : perl-Text-ParseWords-3.30-395.el8.noarch                                      57/225</t>
  </si>
  <si>
    <t xml:space="preserve">  Verifying        : perl-Text-Tabs+Wrap-2013.0523-395.el8.noarch                                  58/225</t>
  </si>
  <si>
    <t xml:space="preserve">  Verifying        : perl-Time-Local-1:1.280-1.el8.noarch                                          59/225</t>
  </si>
  <si>
    <t xml:space="preserve">  Verifying        : perl-Unicode-Normalize-1.25-396.el8.x86_64                                    60/225</t>
  </si>
  <si>
    <t xml:space="preserve">  Verifying        : perl-constant-1.33-396.el8.noarch                                             61/225</t>
  </si>
  <si>
    <t xml:space="preserve">  Verifying        : perl-interpreter-4:5.26.3-416.el8.x86_64                                      62/225</t>
  </si>
  <si>
    <t xml:space="preserve">  Verifying        : perl-libs-4:5.26.3-416.el8.x86_64                                             63/225</t>
  </si>
  <si>
    <t xml:space="preserve">  Verifying        : perl-macros-4:5.26.3-416.el8.x86_64                                           64/225</t>
  </si>
  <si>
    <t xml:space="preserve">  Verifying        : perl-parent-1:0.237-1.el8.noarch                                              65/225</t>
  </si>
  <si>
    <t xml:space="preserve">  Verifying        : perl-podlators-4.11-1.el8.noarch                                              66/225</t>
  </si>
  <si>
    <t xml:space="preserve">  Verifying        : perl-threads-1:2.21-2.el8.x86_64                                              67/225</t>
  </si>
  <si>
    <t xml:space="preserve">  Verifying        : perl-threads-shared-1.58-2.el8.x86_64                                         68/225</t>
  </si>
  <si>
    <t xml:space="preserve">  Verifying        : python3-chardet-3.0.4-7.el8.noarch                                            69/225</t>
  </si>
  <si>
    <t xml:space="preserve">  Verifying        : python3-pysocks-1.6.8-3.el8.noarch                                            70/225</t>
  </si>
  <si>
    <t xml:space="preserve">  Verifying        : python3-requests-2.20.0-2.1.el8_1.noarch                                      71/225</t>
  </si>
  <si>
    <t xml:space="preserve">  Verifying        : python3-setuptools-39.2.0-6.el8.noarch                                        72/225</t>
  </si>
  <si>
    <t xml:space="preserve">  Verifying        : python3-urllib3-1.24.2-4.0.1.el8.noarch                                       73/225</t>
  </si>
  <si>
    <t xml:space="preserve">  Verifying        : rdma-core-29.0-3.el8.x86_64                                                   74/225</t>
  </si>
  <si>
    <t xml:space="preserve">  Verifying        : tcl-1:8.6.8-2.el8.x86_64                                                      75/225</t>
  </si>
  <si>
    <t xml:space="preserve">  Verifying        : traceroute-3:2.1.0-6.el8.x86_64                                               76/225</t>
  </si>
  <si>
    <t xml:space="preserve">  Verifying        : userspace-rcu-0.10.1-2.el8.x86_64                                             77/225</t>
  </si>
  <si>
    <t xml:space="preserve">  Verifying        : watchdog-5.15-1.el8.x86_64                                                    78/225</t>
  </si>
  <si>
    <t xml:space="preserve">  Verifying        : aide-0.16-14.el8.x86_64                                                       79/225</t>
  </si>
  <si>
    <t xml:space="preserve">  Verifying        : alsa-lib-1.2.3.2-1.el8.x86_64                                                 80/225</t>
  </si>
  <si>
    <t xml:space="preserve">  Verifying        : apr-1.6.3-11.el8.x86_64                                                       81/225</t>
  </si>
  <si>
    <t xml:space="preserve">  Verifying        : apr-util-1.6.1-6.el8.x86_64                                                   82/225</t>
  </si>
  <si>
    <t xml:space="preserve">  Verifying        : autogen-libopts-5.18.12-8.el8.x86_64                                          83/225</t>
  </si>
  <si>
    <t xml:space="preserve">  Verifying        : boost-atomic-1.66.0-10.el8.x86_64                                             84/225</t>
  </si>
  <si>
    <t xml:space="preserve">  Verifying        : boost-chrono-1.66.0-10.el8.x86_64                                             85/225</t>
  </si>
  <si>
    <t xml:space="preserve">  Verifying        : boost-date-time-1.66.0-10.el8.x86_64                                          86/225</t>
  </si>
  <si>
    <t xml:space="preserve">  Verifying        : boost-iostreams-1.66.0-10.el8.x86_64                                          87/225</t>
  </si>
  <si>
    <t xml:space="preserve">  Verifying        : boost-program-options-1.66.0-10.el8.x86_64                                    88/225</t>
  </si>
  <si>
    <t xml:space="preserve">  Verifying        : boost-random-1.66.0-10.el8.x86_64                                             89/225</t>
  </si>
  <si>
    <t xml:space="preserve">  Verifying        : boost-regex-1.66.0-10.el8.x86_64                                              90/225</t>
  </si>
  <si>
    <t xml:space="preserve">  Verifying        : boost-system-1.66.0-10.el8.x86_64                                             91/225</t>
  </si>
  <si>
    <t xml:space="preserve">  Verifying        : boost-thread-1.66.0-10.el8.x86_64                                             92/225</t>
  </si>
  <si>
    <t xml:space="preserve">  Verifying        : cairo-1.15.12-3.el8.x86_64                                                    93/225</t>
  </si>
  <si>
    <t xml:space="preserve">  Verifying        : copy-jdk-configs-3.7-4.el8.noarch                                             94/225</t>
  </si>
  <si>
    <t xml:space="preserve">  Verifying        : corosynclib-3.0.3-4.el8.x86_64                                                95/225</t>
  </si>
  <si>
    <t xml:space="preserve">  Verifying        : createrepo_c-0.15.11-2.el8.x86_64                                             96/225</t>
  </si>
  <si>
    <t xml:space="preserve">  Verifying        : createrepo_c-libs-0.15.11-2.el8.x86_64                                        97/225</t>
  </si>
  <si>
    <t xml:space="preserve">  Verifying        : diffstat-1.61-7.el8.x86_64                                                    98/225</t>
  </si>
  <si>
    <t xml:space="preserve">  Verifying        : dnsmasq-2.79-13.el8.x86_64                                                    99/225</t>
  </si>
  <si>
    <t xml:space="preserve">  Verifying        : drpm-0.4.1-3.el8.x86_64                                                      100/225</t>
  </si>
  <si>
    <t xml:space="preserve">  Verifying        : fence-agents-all-4.2.1-53.el8.x86_64                                         101/225</t>
  </si>
  <si>
    <t xml:space="preserve">  Verifying        : fence-agents-amt-ws-4.2.1-53.el8.noarch                                      102/225</t>
  </si>
  <si>
    <t xml:space="preserve">  Verifying        : fence-agents-apc-4.2.1-53.el8.noarch                                         103/225</t>
  </si>
  <si>
    <t xml:space="preserve">  Verifying        : fence-agents-apc-snmp-4.2.1-53.el8.noarch                                    104/225</t>
  </si>
  <si>
    <t xml:space="preserve">  Verifying        : fence-agents-bladecenter-4.2.1-53.el8.noarch                                 105/225</t>
  </si>
  <si>
    <t xml:space="preserve">  Verifying        : fence-agents-brocade-4.2.1-53.el8.noarch                                     106/225</t>
  </si>
  <si>
    <t xml:space="preserve">  Verifying        : fence-agents-cisco-mds-4.2.1-53.el8.noarch                                   107/225</t>
  </si>
  <si>
    <t xml:space="preserve">  Verifying        : fence-agents-cisco-ucs-4.2.1-53.el8.noarch                                   108/225</t>
  </si>
  <si>
    <t xml:space="preserve">  Verifying        : fence-agents-common-4.2.1-53.el8.noarch                                      109/225</t>
  </si>
  <si>
    <t xml:space="preserve">  Verifying        : fence-agents-compute-4.2.1-53.el8.noarch                                     110/225</t>
  </si>
  <si>
    <t xml:space="preserve">  Verifying        : fence-agents-drac5-4.2.1-53.el8.noarch                                       111/225</t>
  </si>
  <si>
    <t xml:space="preserve">  Verifying        : fence-agents-eaton-snmp-4.2.1-53.el8.noarch                                  112/225</t>
  </si>
  <si>
    <t xml:space="preserve">  Verifying        : fence-agents-emerson-4.2.1-53.el8.noarch                                     113/225</t>
  </si>
  <si>
    <t xml:space="preserve">  Verifying        : fence-agents-eps-4.2.1-53.el8.noarch                                         114/225</t>
  </si>
  <si>
    <t xml:space="preserve">  Verifying        : fence-agents-heuristics-ping-4.2.1-53.el8.noarch                             115/225</t>
  </si>
  <si>
    <t xml:space="preserve">  Verifying        : fence-agents-hpblade-4.2.1-53.el8.noarch                                     116/225</t>
  </si>
  <si>
    <t xml:space="preserve">  Verifying        : fence-agents-ibmblade-4.2.1-53.el8.noarch                                    117/225</t>
  </si>
  <si>
    <t xml:space="preserve">  Verifying        : fence-agents-ifmib-4.2.1-53.el8.noarch                                       118/225</t>
  </si>
  <si>
    <t xml:space="preserve">  Verifying        : fence-agents-ilo-moonshot-4.2.1-53.el8.noarch                                119/225</t>
  </si>
  <si>
    <t xml:space="preserve">  Verifying        : fence-agents-ilo-mp-4.2.1-53.el8.noarch                                      120/225</t>
  </si>
  <si>
    <t xml:space="preserve">  Verifying        : fence-agents-ilo-ssh-4.2.1-53.el8.noarch                                     121/225</t>
  </si>
  <si>
    <t xml:space="preserve">  Verifying        : fence-agents-ilo2-4.2.1-53.el8.noarch                                        122/225</t>
  </si>
  <si>
    <t xml:space="preserve">  Verifying        : fence-agents-intelmodular-4.2.1-53.el8.noarch                                123/225</t>
  </si>
  <si>
    <t xml:space="preserve">  Verifying        : fence-agents-ipdu-4.2.1-53.el8.noarch                                        124/225</t>
  </si>
  <si>
    <t xml:space="preserve">  Verifying        : fence-agents-ipmilan-4.2.1-53.el8.noarch                                     125/225</t>
  </si>
  <si>
    <t xml:space="preserve">  Verifying        : fence-agents-kdump-4.2.1-53.el8.x86_64                                       126/225</t>
  </si>
  <si>
    <t xml:space="preserve">  Verifying        : fence-agents-mpath-4.2.1-53.el8.noarch                                       127/225</t>
  </si>
  <si>
    <t xml:space="preserve">  Verifying        : fence-agents-redfish-4.2.1-53.el8.x86_64                                     128/225</t>
  </si>
  <si>
    <t xml:space="preserve">  Verifying        : fence-agents-rhevm-4.2.1-53.el8.noarch                                       129/225</t>
  </si>
  <si>
    <t xml:space="preserve">  Verifying        : fence-agents-rsa-4.2.1-53.el8.noarch                                         130/225</t>
  </si>
  <si>
    <t xml:space="preserve">  Verifying        : fence-agents-rsb-4.2.1-53.el8.noarch                                         131/225</t>
  </si>
  <si>
    <t xml:space="preserve">  Verifying        : fence-agents-sbd-4.2.1-53.el8.noarch                                         132/225</t>
  </si>
  <si>
    <t xml:space="preserve">  Verifying        : fence-agents-scsi-4.2.1-53.el8.noarch                                        133/225</t>
  </si>
  <si>
    <t xml:space="preserve">  Verifying        : fence-agents-vmware-rest-4.2.1-53.el8.noarch                                 134/225</t>
  </si>
  <si>
    <t xml:space="preserve">  Verifying        : fence-agents-vmware-soap-4.2.1-53.el8.noarch                                 135/225</t>
  </si>
  <si>
    <t xml:space="preserve">  Verifying        : fence-agents-wti-4.2.1-53.el8.noarch                                         136/225</t>
  </si>
  <si>
    <t xml:space="preserve">  Verifying        : fence-virt-1.0.0-1.el8.x86_64                                                137/225</t>
  </si>
  <si>
    <t xml:space="preserve">  Verifying        : fio-3.19-3.el8.x86_64                                                        138/225</t>
  </si>
  <si>
    <t xml:space="preserve">  Verifying        : fribidi-1.0.4-8.el8.x86_64                                                   139/225</t>
  </si>
  <si>
    <t xml:space="preserve">  Verifying        : giflib-5.1.4-3.el8.x86_64                                                    140/225</t>
  </si>
  <si>
    <t xml:space="preserve">  Verifying        : git-2.27.0-1.el8.x86_64                                                      141/225</t>
  </si>
  <si>
    <t xml:space="preserve">  Verifying        : git-core-2.27.0-1.el8.x86_64                                                 142/225</t>
  </si>
  <si>
    <t xml:space="preserve">  Verifying        : git-core-doc-2.27.0-1.el8.noarch                                             143/225</t>
  </si>
  <si>
    <t xml:space="preserve">  Verifying        : gnutls-dane-3.6.14-6.el8.x86_64                                              144/225</t>
  </si>
  <si>
    <t xml:space="preserve">  Verifying        : gnutls-utils-3.6.14-6.el8.x86_64                                             145/225</t>
  </si>
  <si>
    <t xml:space="preserve">  Verifying        : graphite2-1.3.10-10.el8.x86_64                                               146/225</t>
  </si>
  <si>
    <t xml:space="preserve">  Verifying        : harfbuzz-1.7.5-3.el8.x86_64                                                  147/225</t>
  </si>
  <si>
    <t xml:space="preserve">  Verifying        : httpd-2.4.37-30.0.1.module+el8.3.0+7816+49791cfd.x86_64                      148/225</t>
  </si>
  <si>
    <t xml:space="preserve">  Verifying        : httpd-filesystem-2.4.37-30.0.1.module+el8.3.0+7816+49791cfd.noarch           149/225</t>
  </si>
  <si>
    <t xml:space="preserve">  Verifying        : httpd-tools-2.4.37-30.0.1.module+el8.3.0+7816+49791cfd.x86_64                150/225</t>
  </si>
  <si>
    <t xml:space="preserve">  Verifying        : iperf3-3.5-6.el8.x86_64                                                      151/225</t>
  </si>
  <si>
    <t xml:space="preserve">  Verifying        : ipmievd-1.8.18-17.el8.x86_64                                                 152/225</t>
  </si>
  <si>
    <t xml:space="preserve">  Verifying        : ipmitool-1.8.18-17.el8.x86_64                                                153/225</t>
  </si>
  <si>
    <t xml:space="preserve">  Verifying        : java-11-openjdk-1:11.0.8.10-6.el8.x86_64                                     154/225</t>
  </si>
  <si>
    <t xml:space="preserve">  Verifying        : java-11-openjdk-headless-1:11.0.8.10-6.el8.x86_64                            155/225</t>
  </si>
  <si>
    <t xml:space="preserve">  Verifying        : javapackages-filesystem-5.3.0-1.module+el8+5136+7ff78f74.noarch              156/225</t>
  </si>
  <si>
    <t xml:space="preserve">  Verifying        : lcms2-2.9-2.el8.x86_64                                                       157/225</t>
  </si>
  <si>
    <t xml:space="preserve">  Verifying        : lftp-4.8.4-2.el8.x86_64                                                      158/225</t>
  </si>
  <si>
    <t xml:space="preserve">  Verifying        : libX11-1.6.8-3.el8.x86_64                                                    159/225</t>
  </si>
  <si>
    <t xml:space="preserve">  Verifying        : libX11-common-1.6.8-3.el8.noarch                                             160/225</t>
  </si>
  <si>
    <t xml:space="preserve">  Verifying        : libXau-1.0.9-3.el8.x86_64                                                    161/225</t>
  </si>
  <si>
    <t xml:space="preserve">  Verifying        : libXcomposite-0.4.4-14.el8.x86_64                                            162/225</t>
  </si>
  <si>
    <t xml:space="preserve">  Verifying        : libXext-1.3.4-1.el8.x86_64                                                   163/225</t>
  </si>
  <si>
    <t xml:space="preserve">  Verifying        : libXft-2.3.3-1.el8.x86_64                                                    164/225</t>
  </si>
  <si>
    <t xml:space="preserve">  Verifying        : libXi-1.7.10-1.el8.x86_64                                                    165/225</t>
  </si>
  <si>
    <t xml:space="preserve">  Verifying        : libXrender-0.9.10-7.el8.x86_64                                               166/225</t>
  </si>
  <si>
    <t xml:space="preserve">  Verifying        : libXtst-1.2.3-7.el8.x86_64                                                   167/225</t>
  </si>
  <si>
    <t xml:space="preserve">  Verifying        : libdatrie-0.2.9-7.el8.x86_64                                                 168/225</t>
  </si>
  <si>
    <t xml:space="preserve">  Verifying        : libfontenc-1.1.3-8.el8.x86_64                                                169/225</t>
  </si>
  <si>
    <t xml:space="preserve">  Verifying        : libjpeg-turbo-1.5.3-10.el8.x86_64                                            170/225</t>
  </si>
  <si>
    <t xml:space="preserve">  Verifying        : libpmem-1.6.1-1.el8.x86_64                                                   171/225</t>
  </si>
  <si>
    <t xml:space="preserve">  Verifying        : libpmemblk-1.6.1-1.el8.x86_64                                                172/225</t>
  </si>
  <si>
    <t xml:space="preserve">  Verifying        : librados2-1:12.2.7-9.el8.x86_64                                              173/225</t>
  </si>
  <si>
    <t xml:space="preserve">  Verifying        : librbd1-1:12.2.7-9.el8.x86_64                                                174/225</t>
  </si>
  <si>
    <t xml:space="preserve">  Verifying        : libthai-0.1.27-2.el8.x86_64                                                  175/225</t>
  </si>
  <si>
    <t xml:space="preserve">  Verifying        : libuv-1:1.38.0-2.el8.x86_64                                                  176/225</t>
  </si>
  <si>
    <t xml:space="preserve">  Verifying        : libwsman1-2.6.5-7.el8.x86_64                                                 177/225</t>
  </si>
  <si>
    <t xml:space="preserve">  Verifying        : libxcb-1.13.1-1.el8.x86_64                                                   178/225</t>
  </si>
  <si>
    <t xml:space="preserve">  Verifying        : lm_sensors-sensord-3.4.0-21.20180522git70f7e08.el8.x86_64                    179/225</t>
  </si>
  <si>
    <t xml:space="preserve">  Verifying        : ltrace-0.7.91-28.el8.x86_64                                                  180/225</t>
  </si>
  <si>
    <t xml:space="preserve">  Verifying        : lua-5.3.4-11.el8.x86_64                                                      181/225</t>
  </si>
  <si>
    <t xml:space="preserve">  Verifying        : mod_http2-1.15.7-2.module+el8.3.0+7816+49791cfd.x86_64                       182/225</t>
  </si>
  <si>
    <t xml:space="preserve">  Verifying        : mod_ssl-1:2.4.37-30.0.1.module+el8.3.0+7816+49791cfd.x86_64                  183/225</t>
  </si>
  <si>
    <t xml:space="preserve">  Verifying        : net-snmp-utils-1:5.8-17.el8.x86_64                                           184/225</t>
  </si>
  <si>
    <t xml:space="preserve">  Verifying        : nspr-4.25.0-2.el8_2.x86_64                                                   185/225</t>
  </si>
  <si>
    <t xml:space="preserve">  Verifying        : nss-3.53.1-11.el8_2.x86_64                                                   186/225</t>
  </si>
  <si>
    <t xml:space="preserve">  Verifying        : nss-softokn-3.53.1-11.el8_2.x86_64                                           187/225</t>
  </si>
  <si>
    <t xml:space="preserve">  Verifying        : nss-softokn-freebl-3.53.1-11.el8_2.x86_64                                    188/225</t>
  </si>
  <si>
    <t xml:space="preserve">  Verifying        : nss-sysinit-3.53.1-11.el8_2.x86_64                                           189/225</t>
  </si>
  <si>
    <t xml:space="preserve">  Verifying        : nss-util-3.53.1-11.el8_2.x86_64                                              190/225</t>
  </si>
  <si>
    <t xml:space="preserve">  Verifying        : ntpstat-0.5-2.el8.noarch                                                     191/225</t>
  </si>
  <si>
    <t xml:space="preserve">  Verifying        : openwsman-python3-2.6.5-7.el8.x86_64                                         192/225</t>
  </si>
  <si>
    <t xml:space="preserve">  Verifying        : pacemaker-cluster-libs-2.0.4-6.el8.x86_64                                    193/225</t>
  </si>
  <si>
    <t xml:space="preserve">  Verifying        : pacemaker-libs-2.0.4-6.el8.x86_64                                            194/225</t>
  </si>
  <si>
    <t xml:space="preserve">  Verifying        : pacemaker-schemas-2.0.4-6.el8.noarch                                         195/225</t>
  </si>
  <si>
    <t xml:space="preserve">  Verifying        : pango-1.42.4-6.el8.x86_64                                                    196/225</t>
  </si>
  <si>
    <t xml:space="preserve">  Verifying        : pcp-5.1.1-3.0.1.el8.x86_64                                                   197/225</t>
  </si>
  <si>
    <t xml:space="preserve">  Verifying        : pcp-conf-5.1.1-3.0.1.el8.x86_64                                              198/225</t>
  </si>
  <si>
    <t xml:space="preserve">  Verifying        : pcp-libs-5.1.1-3.0.1.el8.x86_64                                              199/225</t>
  </si>
  <si>
    <t xml:space="preserve">  Verifying        : pcp-selinux-5.1.1-3.0.1.el8.x86_64                                           200/225</t>
  </si>
  <si>
    <t xml:space="preserve">  Verifying        : pcp-system-tools-5.1.1-3.0.1.el8.x86_64                                      201/225</t>
  </si>
  <si>
    <t xml:space="preserve">  Verifying        : perl-Error-1:0.17025-2.el8.noarch                                            202/225</t>
  </si>
  <si>
    <t xml:space="preserve">  Verifying        : perl-Git-2.27.0-1.el8.noarch                                                 203/225</t>
  </si>
  <si>
    <t xml:space="preserve">  Verifying        : perl-TermReadKey-2.37-7.el8.x86_64                                           204/225</t>
  </si>
  <si>
    <t xml:space="preserve">  Verifying        : pixman-0.38.4-1.el8.x86_64                                                   205/225</t>
  </si>
  <si>
    <t xml:space="preserve">  Verifying        : powertop-2.12-2.el8.x86_64                                                   206/225</t>
  </si>
  <si>
    <t xml:space="preserve">  Verifying        : python3-pcp-5.1.1-3.0.1.el8.x86_64                                           207/225</t>
  </si>
  <si>
    <t xml:space="preserve">  Verifying        : python3-pexpect-4.3.1-3.el8.noarch                                           208/225</t>
  </si>
  <si>
    <t xml:space="preserve">  Verifying        : python3-pip-9.0.3-18.el8.noarch                                              209/225</t>
  </si>
  <si>
    <t xml:space="preserve">  Verifying        : python3-ptyprocess-0.5.2-4.el8.noarch                                        210/225</t>
  </si>
  <si>
    <t xml:space="preserve">  Verifying        : python3-pycurl-7.43.0.2-4.el8.x86_64                                         211/225</t>
  </si>
  <si>
    <t xml:space="preserve">  Verifying        : python3-suds-0.7-0.8.94664ddd46a6.el8.noarch                                 212/225</t>
  </si>
  <si>
    <t xml:space="preserve">  Verifying        : python36-3.6.8-2.module+el8.3.0+7694+550a8252.x86_64                         213/225</t>
  </si>
  <si>
    <t xml:space="preserve">  Verifying        : qrencode-3.4.4-5.el8.x86_64                                                  214/225</t>
  </si>
  <si>
    <t xml:space="preserve">  Verifying        : qrencode-libs-3.4.4-5.el8.x86_64                                             215/225</t>
  </si>
  <si>
    <t xml:space="preserve">  Verifying        : rrdtool-1.7.0-16.el8.x86_64                                                  216/225</t>
  </si>
  <si>
    <t xml:space="preserve">  Verifying        : rsyslog-mmsnmptrapd-8.1911.0-6.el8.x86_64                                    217/225</t>
  </si>
  <si>
    <t xml:space="preserve">  Verifying        : rsyslog-snmp-8.1911.0-6.el8.x86_64                                           218/225</t>
  </si>
  <si>
    <t xml:space="preserve">  Verifying        : sbd-1.4.1-7.el8.x86_64                                                       219/225</t>
  </si>
  <si>
    <t xml:space="preserve">  Verifying        : sscg-2.3.3-14.el8.x86_64                                                     220/225</t>
  </si>
  <si>
    <t xml:space="preserve">  Verifying        : telnet-1:0.17-73.el8_1.1.x86_64                                              221/225</t>
  </si>
  <si>
    <t xml:space="preserve">  Verifying        : ttmkfdir-3.0.9-54.el8.x86_64                                                 222/225</t>
  </si>
  <si>
    <t xml:space="preserve">  Verifying        : tzdata-java-2020a-1.el8.noarch                                               223/225</t>
  </si>
  <si>
    <t xml:space="preserve">  Verifying        : xorg-x11-font-utils-1:7.5-40.el8.x86_64                                      224/225</t>
  </si>
  <si>
    <t xml:space="preserve">  Verifying        : xorg-x11-fonts-Type1-7.5-19.el8.noarch                                       225/225</t>
  </si>
  <si>
    <t>Oracle Linux Local                                                        108 MB/s | 204 kB     00:00</t>
  </si>
  <si>
    <t xml:space="preserve"> postgresql12                   x86_64 12.7-2PGDG.rhel8                          @commandline       1.7 M</t>
  </si>
  <si>
    <t xml:space="preserve"> postgresql12-contrib           x86_64 12.7-2PGDG.rhel8                          @commandline       642 k</t>
  </si>
  <si>
    <t xml:space="preserve"> postgresql12-docs              x86_64 12.7-2PGDG.rhel8                          @commandline        11 M</t>
  </si>
  <si>
    <t xml:space="preserve"> postgresql12-libs              x86_64 12.7-2PGDG.rhel8                          @commandline       399 k</t>
  </si>
  <si>
    <t xml:space="preserve"> postgresql12-server            x86_64 12.7-2PGDG.rhel8                          @commandline       5.2 M</t>
  </si>
  <si>
    <t>Install  75 Packages</t>
  </si>
  <si>
    <t>Total size: 87 M</t>
  </si>
  <si>
    <t>Installed size: 622 M</t>
  </si>
  <si>
    <t xml:space="preserve">  Installing       : libknet1-1.16-1.el8.x86_64                                                      1/75</t>
  </si>
  <si>
    <t xml:space="preserve">  Installing       : ruby-libs-2.5.5-106.module+el8.3.0+7756+e45777e9.x86_64                         2/75</t>
  </si>
  <si>
    <t xml:space="preserve">  Installing       : postgresql12-libs-12.7-2PGDG.rhel8.x86_64                                       3/75</t>
  </si>
  <si>
    <t xml:space="preserve">  Running scriptlet: postgresql12-libs-12.7-2PGDG.rhel8.x86_64                                       3/75</t>
  </si>
  <si>
    <t xml:space="preserve">  Installing       : python3-pyyaml-3.12-12.el8.x86_64                                               4/75</t>
  </si>
  <si>
    <t xml:space="preserve">  Installing       : postgresql12-12.7-2PGDG.rhel8.x86_64                                            5/75</t>
  </si>
  <si>
    <t xml:space="preserve">  Running scriptlet: postgresql12-12.7-2PGDG.rhel8.x86_64                                            5/75</t>
  </si>
  <si>
    <t xml:space="preserve">  Installing       : rubygem-openssl-2.1.2-106.module+el8.3.0+7756+e45777e9.x86_64                   6/75</t>
  </si>
  <si>
    <t xml:space="preserve">  Installing       : rubygem-psych-3.0.2-106.module+el8.3.0+7756+e45777e9.x86_64                     7/75</t>
  </si>
  <si>
    <t xml:space="preserve">  Installing       : rubygems-2.7.6.2-106.module+el8.3.0+7756+e45777e9.noarch                        8/75</t>
  </si>
  <si>
    <t xml:space="preserve">  Installing       : ruby-2.5.5-106.module+el8.3.0+7756+e45777e9.x86_64                              9/75</t>
  </si>
  <si>
    <t xml:space="preserve">  Installing       : libknet1-crypto-nss-plugin-1.16-1.el8.x86_64                                   10/75</t>
  </si>
  <si>
    <t xml:space="preserve">  Installing       : python3-lxml-4.2.3-1.el8.x86_64                                                11/75</t>
  </si>
  <si>
    <t xml:space="preserve">  Installing       : python3-jmespath-0.9.0-11.el8.noarch                                           12/75</t>
  </si>
  <si>
    <t xml:space="preserve">  Running scriptlet: samba-common-4.12.3-12.el8.3.noarch                                            13/75</t>
  </si>
  <si>
    <t xml:space="preserve">  Installing       : samba-common-4.12.3-12.el8.3.noarch                                            13/75</t>
  </si>
  <si>
    <t xml:space="preserve">  Installing       : samba-client-libs-4.12.3-12.el8.3.x86_64                                       14/75</t>
  </si>
  <si>
    <t xml:space="preserve">  Installing       : libwbclient-4.12.3-12.el8.3.x86_64                                             15/75</t>
  </si>
  <si>
    <t xml:space="preserve">  Installing       : samba-common-libs-4.12.3-12.el8.3.x86_64                                       16/75</t>
  </si>
  <si>
    <t xml:space="preserve">  Installing       : keyutils-1.5.10-6.el8.x86_64                                                   17/75</t>
  </si>
  <si>
    <t xml:space="preserve">  Installing       : cifs-utils-6.8-3.el8.x86_64                                                    18/75</t>
  </si>
  <si>
    <t xml:space="preserve">  Running scriptlet: cifs-utils-6.8-3.el8.x86_64                                                    18/75</t>
  </si>
  <si>
    <t xml:space="preserve">  Running scriptlet: postgresql12-server-12.7-2PGDG.rhel8.x86_64                                    19/75</t>
  </si>
  <si>
    <t xml:space="preserve">  Installing       : postgresql12-server-12.7-2PGDG.rhel8.x86_64                                    19/75</t>
  </si>
  <si>
    <t xml:space="preserve">  Installing       : libknet1-compress-bzip2-plugin-1.16-1.el8.x86_64                               20/75</t>
  </si>
  <si>
    <t xml:space="preserve">  Installing       : libknet1-compress-lz4-plugin-1.16-1.el8.x86_64                                 21/75</t>
  </si>
  <si>
    <t xml:space="preserve">  Installing       : libknet1-compress-lzma-plugin-1.16-1.el8.x86_64                                22/75</t>
  </si>
  <si>
    <t xml:space="preserve">  Installing       : libknet1-compress-lzo2-plugin-1.16-1.el8.x86_64                                23/75</t>
  </si>
  <si>
    <t xml:space="preserve">  Installing       : libknet1-compress-zlib-plugin-1.16-1.el8.x86_64                                24/75</t>
  </si>
  <si>
    <t xml:space="preserve">  Installing       : libknet1-compress-plugins-all-1.16-1.el8.x86_64                                25/75</t>
  </si>
  <si>
    <t xml:space="preserve">  Installing       : libknet1-crypto-openssl-plugin-1.16-1.el8.x86_64                               26/75</t>
  </si>
  <si>
    <t xml:space="preserve">  Installing       : libknet1-crypto-plugins-all-1.16-1.el8.x86_64                                  27/75</t>
  </si>
  <si>
    <t xml:space="preserve">  Installing       : libknet1-plugins-all-1.16-1.el8.x86_64                                         28/75</t>
  </si>
  <si>
    <t xml:space="preserve">  Installing       : vim-filesystem-2:8.0.1763-15.0.1.el8.noarch                                    29/75</t>
  </si>
  <si>
    <t xml:space="preserve">  Installing       : python3-pytz-2017.2-9.el8.noarch                                               30/75</t>
  </si>
  <si>
    <t xml:space="preserve">  Installing       : python3-babel-2.5.1-5.el8.noarch                                               31/75</t>
  </si>
  <si>
    <t xml:space="preserve">  Installing       : python3-markupsafe-0.23-19.el8.x86_64                                          32/75</t>
  </si>
  <si>
    <t xml:space="preserve">  Installing       : python3-jinja2-2.10.1-2.el8_0.noarch                                           33/75</t>
  </si>
  <si>
    <t xml:space="preserve">  Installing       : perl-TimeDate-1:2.30-15.module+el8.3.0+7692+542c56f9.noarch                    34/75</t>
  </si>
  <si>
    <t xml:space="preserve">  Installing       : pacemaker-cli-2.0.4-6.el8.x86_64                                               35/75</t>
  </si>
  <si>
    <t xml:space="preserve">  Running scriptlet: pacemaker-cli-2.0.4-6.el8.x86_64                                               35/75</t>
  </si>
  <si>
    <t xml:space="preserve">  Installing       : overpass-fonts-3.0.2-3.el8.noarch                                              36/75</t>
  </si>
  <si>
    <t xml:space="preserve">  Installing       : Judy-1.0.5-18.module+el8.1.0+5402+691bd77e.x86_64                              37/75</t>
  </si>
  <si>
    <t xml:space="preserve">  Running scriptlet: rpcbind-1.2.5-7.el8.x86_64                                                     38/75</t>
  </si>
  <si>
    <t xml:space="preserve">  Installing       : rpcbind-1.2.5-7.el8.x86_64                                                     38/75</t>
  </si>
  <si>
    <t xml:space="preserve">  Installing       : quota-nls-1:4.04-10.el8.noarch                                                 39/75</t>
  </si>
  <si>
    <t xml:space="preserve">  Installing       : quota-1:4.04-10.el8.x86_64                                                     40/75</t>
  </si>
  <si>
    <t xml:space="preserve">  Installing       : perl-Data-Dumper-2.167-399.el8.x86_64                                          41/75</t>
  </si>
  <si>
    <t xml:space="preserve">  Installing       : Net_OpenSSH-0.62-1.el8.x86_64                                                  42/75</t>
  </si>
  <si>
    <t xml:space="preserve">  Installing       : oracle-logos-80.5-1.0.6.el8.x86_64                                             43/75</t>
  </si>
  <si>
    <t xml:space="preserve">  Running scriptlet: oracle-logos-80.5-1.0.6.el8.x86_64                                             43/75</t>
  </si>
  <si>
    <t xml:space="preserve">  Installing       : libverto-libevent-0.3.0-5.el8.x86_64                                           44/75</t>
  </si>
  <si>
    <t xml:space="preserve">  Installing       : gssproxy-0.8.0-16.el8.x86_64                                                   45/75</t>
  </si>
  <si>
    <t xml:space="preserve">  Running scriptlet: gssproxy-0.8.0-16.el8.x86_64                                                   45/75</t>
  </si>
  <si>
    <t xml:space="preserve">  Running scriptlet: nfs-utils-1:2.3.3-35.el8.x86_64                                                46/75</t>
  </si>
  <si>
    <t xml:space="preserve">  Installing       : nfs-utils-1:2.3.3-35.el8.x86_64                                                46/75</t>
  </si>
  <si>
    <t xml:space="preserve">  Installing       : resource-agents-4.1.1-68.el8.x86_64                                            47/75</t>
  </si>
  <si>
    <t xml:space="preserve">  Installing       : liberation-fonts-common-1:2.00.3-7.el8.noarch                                  48/75</t>
  </si>
  <si>
    <t xml:space="preserve">  Installing       : liberation-sans-fonts-1:2.00.3-7.el8.noarch                                    49/75</t>
  </si>
  <si>
    <t xml:space="preserve">  Installing       : libatomic-8.3.1-5.1.0.1.el8.x86_64                                             50/75</t>
  </si>
  <si>
    <t xml:space="preserve">  Running scriptlet: libatomic-8.3.1-5.1.0.1.el8.x86_64                                             50/75</t>
  </si>
  <si>
    <t xml:space="preserve">  Installing       : sshpass-1.06-9.el8.x86_64                                                      51/75</t>
  </si>
  <si>
    <t xml:space="preserve">  Installing       : python3-pathspec-0.6.0-1.el8.noarch                                            52/75</t>
  </si>
  <si>
    <t xml:space="preserve">  Installing       : libnozzle1-1.16-1.el8.x86_64                                                   53/75</t>
  </si>
  <si>
    <t xml:space="preserve">  Installing       : corosync-3.0.3-4.el8.x86_64                                                    54/75</t>
  </si>
  <si>
    <t xml:space="preserve">  Running scriptlet: corosync-3.0.3-4.el8.x86_64                                                    54/75</t>
  </si>
  <si>
    <t xml:space="preserve">  Installing       : pacemaker-2.0.4-6.el8.x86_64                                                   55/75</t>
  </si>
  <si>
    <t xml:space="preserve">  Running scriptlet: pacemaker-2.0.4-6.el8.x86_64                                                   55/75</t>
  </si>
  <si>
    <t xml:space="preserve">  Installing       : libbsd-0.9.1-4.el8.x86_64                                                      56/75</t>
  </si>
  <si>
    <t xml:space="preserve">  Installing       : clufter-common-0.77.1-5.el8.noarch                                             57/75</t>
  </si>
  <si>
    <t xml:space="preserve">  Installing       : clufter-bin-0.77.1-5.el8.x86_64                                                58/75</t>
  </si>
  <si>
    <t xml:space="preserve">  Installing       : python3-clufter-0.77.1-5.el8.noarch                                            59/75</t>
  </si>
  <si>
    <t xml:space="preserve">  Installing       : pcs-0.10.6-4.0.1.el8.x86_64                                                    60/75</t>
  </si>
  <si>
    <t xml:space="preserve">  Running scriptlet: pcs-0.10.6-4.0.1.el8.x86_64                                                    60/75</t>
  </si>
  <si>
    <t xml:space="preserve">  Installing       : stress-ng-0.12.04-1.el8.x86_64                                                 61/75</t>
  </si>
  <si>
    <t xml:space="preserve">  Installing       : yamllint-1.26.0-1.el8.noarch                                                   62/75</t>
  </si>
  <si>
    <t xml:space="preserve">  Installing       : ansible-2.9.18-2.el8.noarch                                                    63/75</t>
  </si>
  <si>
    <t xml:space="preserve">  Installing       : pg-rex_operation_tools_script-12.0-1.el8.noarch                                64/75</t>
  </si>
  <si>
    <t xml:space="preserve">  Installing       : vim-ansible-3.0-1.el8.noarch                                                   65/75</t>
  </si>
  <si>
    <t xml:space="preserve">  Installing       : postgresql12-contrib-12.7-2PGDG.rhel8.x86_64                                   66/75</t>
  </si>
  <si>
    <t xml:space="preserve">  Installing       : postgresql12-docs-12.7-2PGDG.rhel8.x86_64                                      67/75</t>
  </si>
  <si>
    <t xml:space="preserve">  Installing       : stress-1.0.4-24.el8.x86_64                                                     68/75</t>
  </si>
  <si>
    <t xml:space="preserve">  Running scriptlet: screen-4.6.2-10.el8.x86_64                                                     69/75</t>
  </si>
  <si>
    <t xml:space="preserve">  Installing       : screen-4.6.2-10.el8.x86_64                                                     69/75</t>
  </si>
  <si>
    <t xml:space="preserve">  Installing       : python3-passlib-1.7.2-1.el8.noarch                                             70/75</t>
  </si>
  <si>
    <t xml:space="preserve">  Running scriptlet: pm_extra_tools-1.1-1.el8.noarch                                                71/75</t>
  </si>
  <si>
    <t xml:space="preserve">  Installing       : pm_extra_tools-1.1-1.el8.noarch                                                71/75</t>
  </si>
  <si>
    <t xml:space="preserve">  Installing       : ntfs-3g-2:2017.3.23-11.el8.x86_64                                              72/75</t>
  </si>
  <si>
    <t xml:space="preserve">  Installing       : google-authenticator-1.07-1.el8.x86_64                                         73/75</t>
  </si>
  <si>
    <t xml:space="preserve">  Installing       : ansible-doc-2.9.18-2.el8.noarch                                                74/75</t>
  </si>
  <si>
    <t xml:space="preserve">  Installing       : IO_Tty-1.11-1.el8.x86_64                                                       75/75</t>
  </si>
  <si>
    <t xml:space="preserve">  Running scriptlet: libwbclient-4.12.3-12.el8.3.x86_64                                             75/75</t>
  </si>
  <si>
    <t xml:space="preserve">  Running scriptlet: oracle-logos-80.5-1.0.6.el8.x86_64                                             75/75</t>
  </si>
  <si>
    <t xml:space="preserve">  Running scriptlet: pcs-0.10.6-4.0.1.el8.x86_64                                                    75/75</t>
  </si>
  <si>
    <t xml:space="preserve">  Running scriptlet: IO_Tty-1.11-1.el8.x86_64                                                       75/75</t>
  </si>
  <si>
    <t xml:space="preserve">  Verifying        : IO_Tty-1.11-1.el8.x86_64                                                        1/75</t>
  </si>
  <si>
    <t xml:space="preserve">  Verifying        : Net_OpenSSH-0.62-1.el8.x86_64                                                   2/75</t>
  </si>
  <si>
    <t xml:space="preserve">  Verifying        : ansible-2.9.18-2.el8.noarch                                                     3/75</t>
  </si>
  <si>
    <t xml:space="preserve">  Verifying        : ansible-doc-2.9.18-2.el8.noarch                                                 4/75</t>
  </si>
  <si>
    <t xml:space="preserve">  Verifying        : clufter-bin-0.77.1-5.el8.x86_64                                                 5/75</t>
  </si>
  <si>
    <t xml:space="preserve">  Verifying        : clufter-common-0.77.1-5.el8.noarch                                              6/75</t>
  </si>
  <si>
    <t xml:space="preserve">  Verifying        : corosync-3.0.3-4.el8.x86_64                                                     7/75</t>
  </si>
  <si>
    <t xml:space="preserve">  Verifying        : google-authenticator-1.07-1.el8.x86_64                                          8/75</t>
  </si>
  <si>
    <t xml:space="preserve">  Verifying        : libbsd-0.9.1-4.el8.x86_64                                                       9/75</t>
  </si>
  <si>
    <t xml:space="preserve">  Verifying        : libknet1-1.16-1.el8.x86_64                                                     10/75</t>
  </si>
  <si>
    <t xml:space="preserve">  Verifying        : libknet1-compress-bzip2-plugin-1.16-1.el8.x86_64                               11/75</t>
  </si>
  <si>
    <t xml:space="preserve">  Verifying        : libknet1-compress-lz4-plugin-1.16-1.el8.x86_64                                 12/75</t>
  </si>
  <si>
    <t xml:space="preserve">  Verifying        : libknet1-compress-lzma-plugin-1.16-1.el8.x86_64                                13/75</t>
  </si>
  <si>
    <t xml:space="preserve">  Verifying        : libknet1-compress-lzo2-plugin-1.16-1.el8.x86_64                                14/75</t>
  </si>
  <si>
    <t xml:space="preserve">  Verifying        : libknet1-compress-plugins-all-1.16-1.el8.x86_64                                15/75</t>
  </si>
  <si>
    <t xml:space="preserve">  Verifying        : libknet1-compress-zlib-plugin-1.16-1.el8.x86_64                                16/75</t>
  </si>
  <si>
    <t xml:space="preserve">  Verifying        : libknet1-crypto-nss-plugin-1.16-1.el8.x86_64                                   17/75</t>
  </si>
  <si>
    <t xml:space="preserve">  Verifying        : libknet1-crypto-openssl-plugin-1.16-1.el8.x86_64                               18/75</t>
  </si>
  <si>
    <t xml:space="preserve">  Verifying        : libknet1-crypto-plugins-all-1.16-1.el8.x86_64                                  19/75</t>
  </si>
  <si>
    <t xml:space="preserve">  Verifying        : libknet1-plugins-all-1.16-1.el8.x86_64                                         20/75</t>
  </si>
  <si>
    <t xml:space="preserve">  Verifying        : libnozzle1-1.16-1.el8.x86_64                                                   21/75</t>
  </si>
  <si>
    <t xml:space="preserve">  Verifying        : ntfs-3g-2:2017.3.23-11.el8.x86_64                                              22/75</t>
  </si>
  <si>
    <t xml:space="preserve">  Verifying        : pacemaker-2.0.4-6.el8.x86_64                                                   23/75</t>
  </si>
  <si>
    <t xml:space="preserve">  Verifying        : pacemaker-cli-2.0.4-6.el8.x86_64                                               24/75</t>
  </si>
  <si>
    <t xml:space="preserve">  Verifying        : pcs-0.10.6-4.0.1.el8.x86_64                                                    25/75</t>
  </si>
  <si>
    <t xml:space="preserve">  Verifying        : pg-rex_operation_tools_script-12.0-1.el8.noarch                                26/75</t>
  </si>
  <si>
    <t xml:space="preserve">  Verifying        : pm_extra_tools-1.1-1.el8.noarch                                                27/75</t>
  </si>
  <si>
    <t xml:space="preserve">  Verifying        : python3-clufter-0.77.1-5.el8.noarch                                            28/75</t>
  </si>
  <si>
    <t xml:space="preserve">  Verifying        : python3-passlib-1.7.2-1.el8.noarch                                             29/75</t>
  </si>
  <si>
    <t xml:space="preserve">  Verifying        : python3-pathspec-0.6.0-1.el8.noarch                                            30/75</t>
  </si>
  <si>
    <t xml:space="preserve">  Verifying        : resource-agents-4.1.1-68.el8.x86_64                                            31/75</t>
  </si>
  <si>
    <t xml:space="preserve">  Verifying        : screen-4.6.2-10.el8.x86_64                                                     32/75</t>
  </si>
  <si>
    <t xml:space="preserve">  Verifying        : sshpass-1.06-9.el8.x86_64                                                      33/75</t>
  </si>
  <si>
    <t xml:space="preserve">  Verifying        : stress-1.0.4-24.el8.x86_64                                                     34/75</t>
  </si>
  <si>
    <t xml:space="preserve">  Verifying        : stress-ng-0.12.04-1.el8.x86_64                                                 35/75</t>
  </si>
  <si>
    <t xml:space="preserve">  Verifying        : vim-ansible-3.0-1.el8.noarch                                                   36/75</t>
  </si>
  <si>
    <t xml:space="preserve">  Verifying        : yamllint-1.26.0-1.el8.noarch                                                   37/75</t>
  </si>
  <si>
    <t xml:space="preserve">  Verifying        : cifs-utils-6.8-3.el8.x86_64                                                    38/75</t>
  </si>
  <si>
    <t xml:space="preserve">  Verifying        : gssproxy-0.8.0-16.el8.x86_64                                                   39/75</t>
  </si>
  <si>
    <t xml:space="preserve">  Verifying        : keyutils-1.5.10-6.el8.x86_64                                                   40/75</t>
  </si>
  <si>
    <t xml:space="preserve">  Verifying        : libatomic-8.3.1-5.1.0.1.el8.x86_64                                             41/75</t>
  </si>
  <si>
    <t xml:space="preserve">  Verifying        : liberation-fonts-common-1:2.00.3-7.el8.noarch                                  42/75</t>
  </si>
  <si>
    <t xml:space="preserve">  Verifying        : liberation-sans-fonts-1:2.00.3-7.el8.noarch                                    43/75</t>
  </si>
  <si>
    <t xml:space="preserve">  Verifying        : libverto-libevent-0.3.0-5.el8.x86_64                                           44/75</t>
  </si>
  <si>
    <t xml:space="preserve">  Verifying        : libwbclient-4.12.3-12.el8.3.x86_64                                             45/75</t>
  </si>
  <si>
    <t xml:space="preserve">  Verifying        : nfs-utils-1:2.3.3-35.el8.x86_64                                                46/75</t>
  </si>
  <si>
    <t xml:space="preserve">  Verifying        : oracle-logos-80.5-1.0.6.el8.x86_64                                             47/75</t>
  </si>
  <si>
    <t xml:space="preserve">  Verifying        : perl-Data-Dumper-2.167-399.el8.x86_64                                          48/75</t>
  </si>
  <si>
    <t xml:space="preserve">  Verifying        : python3-pyyaml-3.12-12.el8.x86_64                                              49/75</t>
  </si>
  <si>
    <t xml:space="preserve">  Verifying        : quota-1:4.04-10.el8.x86_64                                                     50/75</t>
  </si>
  <si>
    <t xml:space="preserve">  Verifying        : quota-nls-1:4.04-10.el8.noarch                                                 51/75</t>
  </si>
  <si>
    <t xml:space="preserve">  Verifying        : rpcbind-1.2.5-7.el8.x86_64                                                     52/75</t>
  </si>
  <si>
    <t xml:space="preserve">  Verifying        : samba-client-libs-4.12.3-12.el8.3.x86_64                                       53/75</t>
  </si>
  <si>
    <t xml:space="preserve">  Verifying        : samba-common-4.12.3-12.el8.3.noarch                                            54/75</t>
  </si>
  <si>
    <t xml:space="preserve">  Verifying        : samba-common-libs-4.12.3-12.el8.3.x86_64                                       55/75</t>
  </si>
  <si>
    <t xml:space="preserve">  Verifying        : Judy-1.0.5-18.module+el8.1.0+5402+691bd77e.x86_64                              56/75</t>
  </si>
  <si>
    <t xml:space="preserve">  Verifying        : overpass-fonts-3.0.2-3.el8.noarch                                              57/75</t>
  </si>
  <si>
    <t xml:space="preserve">  Verifying        : perl-TimeDate-1:2.30-15.module+el8.3.0+7692+542c56f9.noarch                    58/75</t>
  </si>
  <si>
    <t xml:space="preserve">  Verifying        : python3-babel-2.5.1-5.el8.noarch                                               59/75</t>
  </si>
  <si>
    <t xml:space="preserve">  Verifying        : python3-jinja2-2.10.1-2.el8_0.noarch                                           60/75</t>
  </si>
  <si>
    <t xml:space="preserve">  Verifying        : python3-jmespath-0.9.0-11.el8.noarch                                           61/75</t>
  </si>
  <si>
    <t xml:space="preserve">  Verifying        : python3-lxml-4.2.3-1.el8.x86_64                                                62/75</t>
  </si>
  <si>
    <t xml:space="preserve">  Verifying        : python3-markupsafe-0.23-19.el8.x86_64                                          63/75</t>
  </si>
  <si>
    <t xml:space="preserve">  Verifying        : python3-pytz-2017.2-9.el8.noarch                                               64/75</t>
  </si>
  <si>
    <t xml:space="preserve">  Verifying        : ruby-2.5.5-106.module+el8.3.0+7756+e45777e9.x86_64                             65/75</t>
  </si>
  <si>
    <t xml:space="preserve">  Verifying        : ruby-libs-2.5.5-106.module+el8.3.0+7756+e45777e9.x86_64                        66/75</t>
  </si>
  <si>
    <t xml:space="preserve">  Verifying        : rubygem-openssl-2.1.2-106.module+el8.3.0+7756+e45777e9.x86_64                  67/75</t>
  </si>
  <si>
    <t xml:space="preserve">  Verifying        : rubygem-psych-3.0.2-106.module+el8.3.0+7756+e45777e9.x86_64                    68/75</t>
  </si>
  <si>
    <t xml:space="preserve">  Verifying        : rubygems-2.7.6.2-106.module+el8.3.0+7756+e45777e9.noarch                       69/75</t>
  </si>
  <si>
    <t xml:space="preserve">  Verifying        : vim-filesystem-2:8.0.1763-15.0.1.el8.noarch                                    70/75</t>
  </si>
  <si>
    <t xml:space="preserve">  Verifying        : postgresql12-12.7-2PGDG.rhel8.x86_64                                           71/75</t>
  </si>
  <si>
    <t xml:space="preserve">  Verifying        : postgresql12-contrib-12.7-2PGDG.rhel8.x86_64                                   72/75</t>
  </si>
  <si>
    <t xml:space="preserve">  Verifying        : postgresql12-docs-12.7-2PGDG.rhel8.x86_64                                      73/75</t>
  </si>
  <si>
    <t xml:space="preserve">  Verifying        : postgresql12-libs-12.7-2PGDG.rhel8.x86_64                                      74/75</t>
  </si>
  <si>
    <t xml:space="preserve">  Verifying        : postgresql12-server-12.7-2PGDG.rhel8.x86_64                                    75/75</t>
  </si>
  <si>
    <t xml:space="preserve">  postgresql12-12.7-2PGDG.rhel8.x86_64</t>
  </si>
  <si>
    <t xml:space="preserve">  postgresql12-contrib-12.7-2PGDG.rhel8.x86_64</t>
  </si>
  <si>
    <t xml:space="preserve">  postgresql12-docs-12.7-2PGDG.rhel8.x86_64</t>
  </si>
  <si>
    <t xml:space="preserve">  postgresql12-server-12.7-2PGDG.rhel8.x86_64</t>
  </si>
  <si>
    <t>pgsql-psql              auto    /usr/pgsql-12/bin/psql</t>
  </si>
  <si>
    <t>pgsql-clusterdb         auto    /usr/pgsql-12/bin/clusterdb</t>
  </si>
  <si>
    <t>pgsql-createdb          auto    /usr/pgsql-12/bin/createdb</t>
  </si>
  <si>
    <t>pgsql-createuser        auto    /usr/pgsql-12/bin/createuser</t>
  </si>
  <si>
    <t>pgsql-dropdb            auto    /usr/pgsql-12/bin/dropdb</t>
  </si>
  <si>
    <t>pgsql-dropuser          auto    /usr/pgsql-12/bin/dropuser</t>
  </si>
  <si>
    <t>pgsql-pg_basebackup     auto    /usr/pgsql-12/bin/pg_basebackup</t>
  </si>
  <si>
    <t>pgsql-pg_dump           auto    /usr/pgsql-12/bin/pg_dump</t>
  </si>
  <si>
    <t>pgsql-pg_dumpall        auto    /usr/pgsql-12/bin/pg_dumpall</t>
  </si>
  <si>
    <t>pgsql-pg_restore        auto    /usr/pgsql-12/bin/pg_restore</t>
  </si>
  <si>
    <t>pgsql-reindexdb         auto    /usr/pgsql-12/bin/reindexdb</t>
  </si>
  <si>
    <t>pgsql-vacuumdb          auto    /usr/pgsql-12/bin/vacuumdb</t>
  </si>
  <si>
    <t>pgsql-clusterdbman      auto    /usr/pgsql-12/share/man/man1/clusterdb.1</t>
  </si>
  <si>
    <t>pgsql-createdbman       auto    /usr/pgsql-12/share/man/man1/createdb.1</t>
  </si>
  <si>
    <t>pgsql-createuserman     auto    /usr/pgsql-12/share/man/man1/createuser.1</t>
  </si>
  <si>
    <t>pgsql-dropdbman         auto    /usr/pgsql-12/share/man/man1/dropdb.1</t>
  </si>
  <si>
    <t>pgsql-dropuserman       auto    /usr/pgsql-12/share/man/man1/dropuser.1</t>
  </si>
  <si>
    <t>pgsql-pg_basebackupman  auto    /usr/pgsql-12/share/man/man1/pg_basebackup.1</t>
  </si>
  <si>
    <t>pgsql-pg_dumpman        auto    /usr/pgsql-12/share/man/man1/pg_dump.1</t>
  </si>
  <si>
    <t>pgsql-pg_dumpallman     auto    /usr/pgsql-12/share/man/man1/pg_dumpall.1</t>
  </si>
  <si>
    <t>pgsql-pg_restoreman     auto    /usr/pgsql-12/share/man/man1/pg_restore.1</t>
  </si>
  <si>
    <t>pgsql-psqlman           auto    /usr/pgsql-12/share/man/man1/psql.1</t>
  </si>
  <si>
    <t>pgsql-reindexdbman      auto    /usr/pgsql-12/share/man/man1/reindexdb.1</t>
  </si>
  <si>
    <t>pgsql-vacuumdbman       auto    /usr/pgsql-12/share/man/man1/vacuumdb.1</t>
  </si>
  <si>
    <t>9.0.46</t>
    <phoneticPr fontId="1"/>
  </si>
  <si>
    <t>sudo sed -i -e 's%/var%%' -e 's/0755 postgres postgres/0775 postgres apl/' /usr/lib/tmpfiles.d/postgresql-12.conf || $Error :</t>
    <phoneticPr fontId="1"/>
  </si>
  <si>
    <t>sudo mkdir -p /backup/self/log/psacct/ || $Error :</t>
    <phoneticPr fontId="1"/>
  </si>
  <si>
    <t>sudo chmod -x /etc/cron.daily/logrotate || $Error :</t>
    <phoneticPr fontId="1"/>
  </si>
  <si>
    <t>vm.dirty_background_bytes = 1073741824</t>
    <phoneticPr fontId="1"/>
  </si>
  <si>
    <t>sudo systemctl disable --now postgresql-12.service || $Error :</t>
    <phoneticPr fontId="1"/>
  </si>
  <si>
    <t xml:space="preserve">            unbound-anchor.service )                          systemctl status $i -l --no-pager;;</t>
    <phoneticPr fontId="1"/>
  </si>
  <si>
    <t xml:space="preserve">            multipathd.service )                          systemctl status $i -l --no-pager;;</t>
    <phoneticPr fontId="1"/>
  </si>
  <si>
    <t>. /etc/i_env</t>
  </si>
  <si>
    <t>#### パッチ収集と適用　（暫定）</t>
    <rPh sb="15" eb="17">
      <t>ザンテイ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</si>
</sst>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8">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6" fillId="0" borderId="0" xfId="0" applyFont="1" applyAlignment="1">
      <alignment horizontal="left" vertical="center"/>
    </xf>
    <xf numFmtId="0" fontId="9" fillId="0" borderId="0" xfId="0" applyNumberFormat="1" applyFont="1" applyAlignment="1">
      <alignment horizontal="left" vertical="center" indent="2"/>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xf>
    <xf numFmtId="0" fontId="3" fillId="0" borderId="0" xfId="0" quotePrefix="1" applyFont="1">
      <alignment vertical="center"/>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124</xdr:row>
      <xdr:rowOff>0</xdr:rowOff>
    </xdr:from>
    <xdr:to>
      <xdr:col>10</xdr:col>
      <xdr:colOff>542163</xdr:colOff>
      <xdr:row>143</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146</xdr:row>
      <xdr:rowOff>0</xdr:rowOff>
    </xdr:from>
    <xdr:to>
      <xdr:col>10</xdr:col>
      <xdr:colOff>542163</xdr:colOff>
      <xdr:row>165</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168</xdr:row>
      <xdr:rowOff>0</xdr:rowOff>
    </xdr:from>
    <xdr:to>
      <xdr:col>10</xdr:col>
      <xdr:colOff>542163</xdr:colOff>
      <xdr:row>187</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190</xdr:row>
      <xdr:rowOff>0</xdr:rowOff>
    </xdr:from>
    <xdr:to>
      <xdr:col>10</xdr:col>
      <xdr:colOff>542163</xdr:colOff>
      <xdr:row>209</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276</xdr:row>
      <xdr:rowOff>0</xdr:rowOff>
    </xdr:from>
    <xdr:to>
      <xdr:col>9</xdr:col>
      <xdr:colOff>294630</xdr:colOff>
      <xdr:row>287</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242</xdr:row>
      <xdr:rowOff>0</xdr:rowOff>
    </xdr:from>
    <xdr:to>
      <xdr:col>16</xdr:col>
      <xdr:colOff>84506</xdr:colOff>
      <xdr:row>272</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316</xdr:row>
      <xdr:rowOff>0</xdr:rowOff>
    </xdr:from>
    <xdr:to>
      <xdr:col>9</xdr:col>
      <xdr:colOff>266058</xdr:colOff>
      <xdr:row>331</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1015</xdr:row>
      <xdr:rowOff>0</xdr:rowOff>
    </xdr:from>
    <xdr:to>
      <xdr:col>16</xdr:col>
      <xdr:colOff>84506</xdr:colOff>
      <xdr:row>1045</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1049</xdr:row>
      <xdr:rowOff>0</xdr:rowOff>
    </xdr:from>
    <xdr:to>
      <xdr:col>16</xdr:col>
      <xdr:colOff>84506</xdr:colOff>
      <xdr:row>1079</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1083</xdr:row>
      <xdr:rowOff>0</xdr:rowOff>
    </xdr:from>
    <xdr:to>
      <xdr:col>16</xdr:col>
      <xdr:colOff>84506</xdr:colOff>
      <xdr:row>1113</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1117</xdr:row>
      <xdr:rowOff>0</xdr:rowOff>
    </xdr:from>
    <xdr:to>
      <xdr:col>16</xdr:col>
      <xdr:colOff>84506</xdr:colOff>
      <xdr:row>1147</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1151</xdr:row>
      <xdr:rowOff>0</xdr:rowOff>
    </xdr:from>
    <xdr:to>
      <xdr:col>16</xdr:col>
      <xdr:colOff>84506</xdr:colOff>
      <xdr:row>1181</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1185</xdr:row>
      <xdr:rowOff>0</xdr:rowOff>
    </xdr:from>
    <xdr:to>
      <xdr:col>16</xdr:col>
      <xdr:colOff>84506</xdr:colOff>
      <xdr:row>1215</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1219</xdr:row>
      <xdr:rowOff>0</xdr:rowOff>
    </xdr:from>
    <xdr:to>
      <xdr:col>16</xdr:col>
      <xdr:colOff>84506</xdr:colOff>
      <xdr:row>1249</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1423</xdr:row>
      <xdr:rowOff>0</xdr:rowOff>
    </xdr:from>
    <xdr:to>
      <xdr:col>16</xdr:col>
      <xdr:colOff>84506</xdr:colOff>
      <xdr:row>1450</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2754</xdr:row>
      <xdr:rowOff>0</xdr:rowOff>
    </xdr:from>
    <xdr:to>
      <xdr:col>16</xdr:col>
      <xdr:colOff>84506</xdr:colOff>
      <xdr:row>2784</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1453</xdr:row>
      <xdr:rowOff>0</xdr:rowOff>
    </xdr:from>
    <xdr:to>
      <xdr:col>16</xdr:col>
      <xdr:colOff>84506</xdr:colOff>
      <xdr:row>1483</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1487</xdr:row>
      <xdr:rowOff>0</xdr:rowOff>
    </xdr:from>
    <xdr:to>
      <xdr:col>16</xdr:col>
      <xdr:colOff>84506</xdr:colOff>
      <xdr:row>1517</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1555</xdr:row>
      <xdr:rowOff>0</xdr:rowOff>
    </xdr:from>
    <xdr:to>
      <xdr:col>16</xdr:col>
      <xdr:colOff>84506</xdr:colOff>
      <xdr:row>1585</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2575</xdr:row>
      <xdr:rowOff>0</xdr:rowOff>
    </xdr:from>
    <xdr:to>
      <xdr:col>16</xdr:col>
      <xdr:colOff>84506</xdr:colOff>
      <xdr:row>2605</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2609</xdr:row>
      <xdr:rowOff>0</xdr:rowOff>
    </xdr:from>
    <xdr:to>
      <xdr:col>16</xdr:col>
      <xdr:colOff>84506</xdr:colOff>
      <xdr:row>2639</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2681</xdr:row>
      <xdr:rowOff>0</xdr:rowOff>
    </xdr:from>
    <xdr:to>
      <xdr:col>16</xdr:col>
      <xdr:colOff>84506</xdr:colOff>
      <xdr:row>2711</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2792</xdr:row>
      <xdr:rowOff>0</xdr:rowOff>
    </xdr:from>
    <xdr:to>
      <xdr:col>17</xdr:col>
      <xdr:colOff>617753</xdr:colOff>
      <xdr:row>2826</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294</xdr:row>
      <xdr:rowOff>0</xdr:rowOff>
    </xdr:from>
    <xdr:to>
      <xdr:col>20</xdr:col>
      <xdr:colOff>237581</xdr:colOff>
      <xdr:row>311</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294</xdr:row>
      <xdr:rowOff>0</xdr:rowOff>
    </xdr:from>
    <xdr:to>
      <xdr:col>8</xdr:col>
      <xdr:colOff>170906</xdr:colOff>
      <xdr:row>311</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1287</xdr:row>
      <xdr:rowOff>0</xdr:rowOff>
    </xdr:from>
    <xdr:to>
      <xdr:col>16</xdr:col>
      <xdr:colOff>84506</xdr:colOff>
      <xdr:row>1317</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1253</xdr:row>
      <xdr:rowOff>0</xdr:rowOff>
    </xdr:from>
    <xdr:to>
      <xdr:col>16</xdr:col>
      <xdr:colOff>84506</xdr:colOff>
      <xdr:row>1283</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1321</xdr:row>
      <xdr:rowOff>0</xdr:rowOff>
    </xdr:from>
    <xdr:to>
      <xdr:col>16</xdr:col>
      <xdr:colOff>84506</xdr:colOff>
      <xdr:row>1351</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1355</xdr:row>
      <xdr:rowOff>0</xdr:rowOff>
    </xdr:from>
    <xdr:to>
      <xdr:col>16</xdr:col>
      <xdr:colOff>84506</xdr:colOff>
      <xdr:row>1385</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1389</xdr:row>
      <xdr:rowOff>0</xdr:rowOff>
    </xdr:from>
    <xdr:to>
      <xdr:col>16</xdr:col>
      <xdr:colOff>84506</xdr:colOff>
      <xdr:row>1419</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1521</xdr:row>
      <xdr:rowOff>0</xdr:rowOff>
    </xdr:from>
    <xdr:to>
      <xdr:col>16</xdr:col>
      <xdr:colOff>84506</xdr:colOff>
      <xdr:row>1551</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1589</xdr:row>
      <xdr:rowOff>0</xdr:rowOff>
    </xdr:from>
    <xdr:to>
      <xdr:col>16</xdr:col>
      <xdr:colOff>84506</xdr:colOff>
      <xdr:row>1619</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1623</xdr:row>
      <xdr:rowOff>0</xdr:rowOff>
    </xdr:from>
    <xdr:to>
      <xdr:col>16</xdr:col>
      <xdr:colOff>84506</xdr:colOff>
      <xdr:row>1653</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1657</xdr:row>
      <xdr:rowOff>0</xdr:rowOff>
    </xdr:from>
    <xdr:to>
      <xdr:col>16</xdr:col>
      <xdr:colOff>84506</xdr:colOff>
      <xdr:row>1687</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1691</xdr:row>
      <xdr:rowOff>0</xdr:rowOff>
    </xdr:from>
    <xdr:to>
      <xdr:col>16</xdr:col>
      <xdr:colOff>84506</xdr:colOff>
      <xdr:row>1721</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1725</xdr:row>
      <xdr:rowOff>0</xdr:rowOff>
    </xdr:from>
    <xdr:to>
      <xdr:col>16</xdr:col>
      <xdr:colOff>84506</xdr:colOff>
      <xdr:row>1755</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1759</xdr:row>
      <xdr:rowOff>0</xdr:rowOff>
    </xdr:from>
    <xdr:to>
      <xdr:col>16</xdr:col>
      <xdr:colOff>84506</xdr:colOff>
      <xdr:row>1789</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1793</xdr:row>
      <xdr:rowOff>0</xdr:rowOff>
    </xdr:from>
    <xdr:to>
      <xdr:col>16</xdr:col>
      <xdr:colOff>84506</xdr:colOff>
      <xdr:row>1823</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1827</xdr:row>
      <xdr:rowOff>0</xdr:rowOff>
    </xdr:from>
    <xdr:to>
      <xdr:col>16</xdr:col>
      <xdr:colOff>84506</xdr:colOff>
      <xdr:row>1857</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1861</xdr:row>
      <xdr:rowOff>0</xdr:rowOff>
    </xdr:from>
    <xdr:to>
      <xdr:col>16</xdr:col>
      <xdr:colOff>84506</xdr:colOff>
      <xdr:row>1891</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1895</xdr:row>
      <xdr:rowOff>0</xdr:rowOff>
    </xdr:from>
    <xdr:to>
      <xdr:col>16</xdr:col>
      <xdr:colOff>84506</xdr:colOff>
      <xdr:row>1925</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1929</xdr:row>
      <xdr:rowOff>0</xdr:rowOff>
    </xdr:from>
    <xdr:to>
      <xdr:col>16</xdr:col>
      <xdr:colOff>84506</xdr:colOff>
      <xdr:row>1959</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1963</xdr:row>
      <xdr:rowOff>0</xdr:rowOff>
    </xdr:from>
    <xdr:to>
      <xdr:col>16</xdr:col>
      <xdr:colOff>84506</xdr:colOff>
      <xdr:row>1993</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1997</xdr:row>
      <xdr:rowOff>0</xdr:rowOff>
    </xdr:from>
    <xdr:to>
      <xdr:col>16</xdr:col>
      <xdr:colOff>84506</xdr:colOff>
      <xdr:row>2027</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2031</xdr:row>
      <xdr:rowOff>0</xdr:rowOff>
    </xdr:from>
    <xdr:to>
      <xdr:col>16</xdr:col>
      <xdr:colOff>84506</xdr:colOff>
      <xdr:row>2061</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2065</xdr:row>
      <xdr:rowOff>0</xdr:rowOff>
    </xdr:from>
    <xdr:to>
      <xdr:col>16</xdr:col>
      <xdr:colOff>84506</xdr:colOff>
      <xdr:row>2095</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2099</xdr:row>
      <xdr:rowOff>0</xdr:rowOff>
    </xdr:from>
    <xdr:to>
      <xdr:col>16</xdr:col>
      <xdr:colOff>84506</xdr:colOff>
      <xdr:row>2129</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2133</xdr:row>
      <xdr:rowOff>0</xdr:rowOff>
    </xdr:from>
    <xdr:to>
      <xdr:col>16</xdr:col>
      <xdr:colOff>84506</xdr:colOff>
      <xdr:row>2163</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2167</xdr:row>
      <xdr:rowOff>0</xdr:rowOff>
    </xdr:from>
    <xdr:to>
      <xdr:col>16</xdr:col>
      <xdr:colOff>84506</xdr:colOff>
      <xdr:row>2197</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2201</xdr:row>
      <xdr:rowOff>0</xdr:rowOff>
    </xdr:from>
    <xdr:to>
      <xdr:col>16</xdr:col>
      <xdr:colOff>84506</xdr:colOff>
      <xdr:row>2231</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2235</xdr:row>
      <xdr:rowOff>0</xdr:rowOff>
    </xdr:from>
    <xdr:to>
      <xdr:col>16</xdr:col>
      <xdr:colOff>84506</xdr:colOff>
      <xdr:row>2265</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2269</xdr:row>
      <xdr:rowOff>0</xdr:rowOff>
    </xdr:from>
    <xdr:to>
      <xdr:col>16</xdr:col>
      <xdr:colOff>84506</xdr:colOff>
      <xdr:row>2299</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2303</xdr:row>
      <xdr:rowOff>0</xdr:rowOff>
    </xdr:from>
    <xdr:to>
      <xdr:col>16</xdr:col>
      <xdr:colOff>84506</xdr:colOff>
      <xdr:row>2333</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2337</xdr:row>
      <xdr:rowOff>0</xdr:rowOff>
    </xdr:from>
    <xdr:to>
      <xdr:col>16</xdr:col>
      <xdr:colOff>84506</xdr:colOff>
      <xdr:row>2367</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2371</xdr:row>
      <xdr:rowOff>0</xdr:rowOff>
    </xdr:from>
    <xdr:to>
      <xdr:col>16</xdr:col>
      <xdr:colOff>84506</xdr:colOff>
      <xdr:row>2401</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2405</xdr:row>
      <xdr:rowOff>0</xdr:rowOff>
    </xdr:from>
    <xdr:to>
      <xdr:col>16</xdr:col>
      <xdr:colOff>84506</xdr:colOff>
      <xdr:row>2435</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2439</xdr:row>
      <xdr:rowOff>0</xdr:rowOff>
    </xdr:from>
    <xdr:to>
      <xdr:col>16</xdr:col>
      <xdr:colOff>84506</xdr:colOff>
      <xdr:row>2469</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2473</xdr:row>
      <xdr:rowOff>0</xdr:rowOff>
    </xdr:from>
    <xdr:to>
      <xdr:col>16</xdr:col>
      <xdr:colOff>84506</xdr:colOff>
      <xdr:row>2503</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2507</xdr:row>
      <xdr:rowOff>0</xdr:rowOff>
    </xdr:from>
    <xdr:to>
      <xdr:col>16</xdr:col>
      <xdr:colOff>84506</xdr:colOff>
      <xdr:row>2537</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2541</xdr:row>
      <xdr:rowOff>0</xdr:rowOff>
    </xdr:from>
    <xdr:to>
      <xdr:col>16</xdr:col>
      <xdr:colOff>84506</xdr:colOff>
      <xdr:row>2571</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2643</xdr:row>
      <xdr:rowOff>0</xdr:rowOff>
    </xdr:from>
    <xdr:to>
      <xdr:col>16</xdr:col>
      <xdr:colOff>84506</xdr:colOff>
      <xdr:row>2673</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216</xdr:row>
      <xdr:rowOff>0</xdr:rowOff>
    </xdr:from>
    <xdr:to>
      <xdr:col>10</xdr:col>
      <xdr:colOff>542163</xdr:colOff>
      <xdr:row>235</xdr:row>
      <xdr:rowOff>47054</xdr:rowOff>
    </xdr:to>
    <xdr:pic>
      <xdr:nvPicPr>
        <xdr:cNvPr id="9" name="図 8">
          <a:extLst>
            <a:ext uri="{FF2B5EF4-FFF2-40B4-BE49-F238E27FC236}">
              <a16:creationId xmlns:a16="http://schemas.microsoft.com/office/drawing/2014/main" id="{76C76597-66B2-4109-BBF5-D899BFF6E464}"/>
            </a:ext>
          </a:extLst>
        </xdr:cNvPr>
        <xdr:cNvPicPr>
          <a:picLocks noChangeAspect="1"/>
        </xdr:cNvPicPr>
      </xdr:nvPicPr>
      <xdr:blipFill>
        <a:blip xmlns:r="http://schemas.openxmlformats.org/officeDocument/2006/relationships" r:embed="rId61"/>
        <a:stretch>
          <a:fillRect/>
        </a:stretch>
      </xdr:blipFill>
      <xdr:spPr>
        <a:xfrm>
          <a:off x="428625" y="4929187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10099"/>
  <sheetViews>
    <sheetView tabSelected="1" topLeftCell="A85" workbookViewId="0">
      <pane ySplit="6375" topLeftCell="A5944" activePane="bottomLeft"/>
      <selection activeCell="A91" sqref="A91:XFD96"/>
      <selection pane="bottomLeft" activeCell="W5970" sqref="W5970"/>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1085</v>
      </c>
    </row>
    <row r="2" spans="1:23" x14ac:dyDescent="0.4">
      <c r="A2" s="12">
        <v>1</v>
      </c>
      <c r="C2" t="s">
        <v>1079</v>
      </c>
    </row>
    <row r="3" spans="1:23" x14ac:dyDescent="0.4">
      <c r="A3" s="12">
        <v>2</v>
      </c>
      <c r="C3" t="s">
        <v>1080</v>
      </c>
      <c r="U3" t="s">
        <v>4150</v>
      </c>
      <c r="W3" t="s">
        <v>4185</v>
      </c>
    </row>
    <row r="4" spans="1:23" x14ac:dyDescent="0.4">
      <c r="A4" s="12" t="s">
        <v>1073</v>
      </c>
      <c r="C4" t="s">
        <v>1081</v>
      </c>
      <c r="U4" t="s">
        <v>4151</v>
      </c>
      <c r="W4" t="s">
        <v>4186</v>
      </c>
    </row>
    <row r="5" spans="1:23" x14ac:dyDescent="0.4">
      <c r="A5" s="12" t="s">
        <v>1074</v>
      </c>
      <c r="C5" t="s">
        <v>1082</v>
      </c>
      <c r="U5" t="s">
        <v>4152</v>
      </c>
      <c r="W5" t="s">
        <v>4186</v>
      </c>
    </row>
    <row r="6" spans="1:23" x14ac:dyDescent="0.4">
      <c r="A6" s="12" t="s">
        <v>1075</v>
      </c>
      <c r="C6" t="s">
        <v>1083</v>
      </c>
      <c r="U6" t="s">
        <v>4153</v>
      </c>
      <c r="W6" t="s">
        <v>4186</v>
      </c>
    </row>
    <row r="7" spans="1:23" x14ac:dyDescent="0.4">
      <c r="A7" s="12" t="s">
        <v>1076</v>
      </c>
      <c r="C7" t="s">
        <v>1084</v>
      </c>
      <c r="U7" t="s">
        <v>4154</v>
      </c>
      <c r="W7" t="s">
        <v>4187</v>
      </c>
    </row>
    <row r="8" spans="1:23" x14ac:dyDescent="0.4">
      <c r="A8" s="12" t="s">
        <v>1554</v>
      </c>
      <c r="C8" t="s">
        <v>1555</v>
      </c>
      <c r="U8" t="s">
        <v>4155</v>
      </c>
      <c r="W8" t="s">
        <v>4183</v>
      </c>
    </row>
    <row r="9" spans="1:23" x14ac:dyDescent="0.4">
      <c r="U9" t="s">
        <v>4156</v>
      </c>
    </row>
    <row r="10" spans="1:23" x14ac:dyDescent="0.4">
      <c r="B10" s="20" t="s">
        <v>1094</v>
      </c>
      <c r="U10" t="s">
        <v>4157</v>
      </c>
      <c r="W10" t="s">
        <v>4184</v>
      </c>
    </row>
    <row r="11" spans="1:23" x14ac:dyDescent="0.4">
      <c r="C11" t="s">
        <v>1122</v>
      </c>
      <c r="U11" t="s">
        <v>4158</v>
      </c>
    </row>
    <row r="13" spans="1:23" x14ac:dyDescent="0.4">
      <c r="C13" t="s">
        <v>1078</v>
      </c>
    </row>
    <row r="14" spans="1:23" x14ac:dyDescent="0.4">
      <c r="C14" t="s">
        <v>1077</v>
      </c>
    </row>
    <row r="16" spans="1:23" x14ac:dyDescent="0.4">
      <c r="C16" t="s">
        <v>1086</v>
      </c>
    </row>
    <row r="17" spans="1:16" x14ac:dyDescent="0.4">
      <c r="C17" t="s">
        <v>26</v>
      </c>
    </row>
    <row r="18" spans="1:16" x14ac:dyDescent="0.4">
      <c r="C18" t="s">
        <v>27</v>
      </c>
    </row>
    <row r="19" spans="1:16" x14ac:dyDescent="0.4">
      <c r="C19" t="s">
        <v>28</v>
      </c>
      <c r="G19" s="9" t="s">
        <v>1042</v>
      </c>
      <c r="H19" s="10" t="s">
        <v>1043</v>
      </c>
      <c r="K19" t="s">
        <v>4143</v>
      </c>
    </row>
    <row r="20" spans="1:16" x14ac:dyDescent="0.4">
      <c r="C20" t="s">
        <v>4141</v>
      </c>
      <c r="G20" s="9" t="s">
        <v>4144</v>
      </c>
      <c r="H20" s="3" t="s">
        <v>1050</v>
      </c>
      <c r="K20" t="s">
        <v>4146</v>
      </c>
    </row>
    <row r="21" spans="1:16" x14ac:dyDescent="0.4">
      <c r="C21" t="s">
        <v>4142</v>
      </c>
      <c r="G21" s="9" t="s">
        <v>4145</v>
      </c>
      <c r="H21" s="3" t="s">
        <v>1051</v>
      </c>
      <c r="K21" t="s">
        <v>4147</v>
      </c>
    </row>
    <row r="23" spans="1:16" x14ac:dyDescent="0.4">
      <c r="C23" t="s">
        <v>1087</v>
      </c>
    </row>
    <row r="24" spans="1:16" x14ac:dyDescent="0.4">
      <c r="C24" t="s">
        <v>7090</v>
      </c>
      <c r="K24" t="s">
        <v>7100</v>
      </c>
    </row>
    <row r="25" spans="1:16" x14ac:dyDescent="0.4">
      <c r="C25" t="s">
        <v>2070</v>
      </c>
    </row>
    <row r="26" spans="1:16" x14ac:dyDescent="0.4">
      <c r="C26" t="s">
        <v>2068</v>
      </c>
      <c r="K26" t="s">
        <v>2069</v>
      </c>
    </row>
    <row r="27" spans="1:16" x14ac:dyDescent="0.4">
      <c r="C27" t="s">
        <v>43</v>
      </c>
      <c r="K27" t="s">
        <v>1088</v>
      </c>
    </row>
    <row r="29" spans="1:16" x14ac:dyDescent="0.4">
      <c r="A29" s="12" t="s">
        <v>1554</v>
      </c>
      <c r="P29" s="3" t="s">
        <v>1061</v>
      </c>
    </row>
    <row r="30" spans="1:16" x14ac:dyDescent="0.4">
      <c r="A30" s="12" t="s">
        <v>1554</v>
      </c>
      <c r="E30" s="9" t="s">
        <v>1062</v>
      </c>
      <c r="F30" s="3">
        <v>1</v>
      </c>
      <c r="I30" t="s">
        <v>1125</v>
      </c>
      <c r="P30" s="3" t="str">
        <f>"export i_CLUSTER_INDEX=" &amp; $F$30</f>
        <v>export i_CLUSTER_INDEX=1</v>
      </c>
    </row>
    <row r="31" spans="1:16" x14ac:dyDescent="0.4">
      <c r="A31" s="12" t="s">
        <v>1554</v>
      </c>
      <c r="E31" s="9" t="s">
        <v>1124</v>
      </c>
      <c r="F31" s="4" t="s">
        <v>4722</v>
      </c>
      <c r="I31" t="s">
        <v>4081</v>
      </c>
      <c r="P31" s="3" t="str">
        <f>"export i_ENV=" &amp; $F$31</f>
        <v>export i_ENV=devA</v>
      </c>
    </row>
    <row r="32" spans="1:16" x14ac:dyDescent="0.4">
      <c r="A32" s="12" t="s">
        <v>1554</v>
      </c>
      <c r="E32" s="9" t="s">
        <v>4161</v>
      </c>
      <c r="F32" s="4" t="s">
        <v>4162</v>
      </c>
      <c r="I32" t="s">
        <v>4341</v>
      </c>
      <c r="P32" s="3" t="str">
        <f>"export i_NETWORK_TYPE=" &amp; $F$32</f>
        <v>export i_NETWORK_TYPE=A</v>
      </c>
    </row>
    <row r="33" spans="1:16" x14ac:dyDescent="0.4">
      <c r="A33" s="12" t="s">
        <v>1554</v>
      </c>
      <c r="E33" s="9" t="s">
        <v>4476</v>
      </c>
      <c r="F33" s="4" t="s">
        <v>4477</v>
      </c>
      <c r="I33" t="s">
        <v>6491</v>
      </c>
      <c r="P33" s="3" t="str">
        <f>"export i_HARDWARE=" &amp; $F$33</f>
        <v>export i_HARDWARE=HPE-DL160G10</v>
      </c>
    </row>
    <row r="34" spans="1:16" x14ac:dyDescent="0.4">
      <c r="A34" s="12" t="s">
        <v>1554</v>
      </c>
      <c r="E34" s="9" t="s">
        <v>6494</v>
      </c>
      <c r="F34" s="3" t="s">
        <v>7092</v>
      </c>
      <c r="I34" t="s">
        <v>6495</v>
      </c>
      <c r="P34" s="3" t="str">
        <f>"export i_INSTALLER_ISO=" &amp; $F$34</f>
        <v>export i_INSTALLER_ISO=OracleLinux-R8-U3-x86_64-dvd.iso</v>
      </c>
    </row>
    <row r="35" spans="1:16" x14ac:dyDescent="0.4">
      <c r="A35" s="12" t="s">
        <v>1554</v>
      </c>
      <c r="E35" s="9" t="s">
        <v>6492</v>
      </c>
      <c r="F35" s="3">
        <v>1</v>
      </c>
      <c r="I35" t="s">
        <v>6493</v>
      </c>
      <c r="P35" s="3" t="str">
        <f>"export i_LOCAL_YUM_REPO_VER=" &amp; $F$35</f>
        <v>export i_LOCAL_YUM_REPO_VER=1</v>
      </c>
    </row>
    <row r="36" spans="1:16" x14ac:dyDescent="0.4">
      <c r="A36" s="12" t="s">
        <v>1554</v>
      </c>
      <c r="E36" s="9" t="s">
        <v>6496</v>
      </c>
      <c r="F36" s="3" t="s">
        <v>8670</v>
      </c>
      <c r="I36" t="s">
        <v>6497</v>
      </c>
      <c r="P36" s="3" t="str">
        <f>"export i_TOMCAT_VER=" &amp; $F$36</f>
        <v>export i_TOMCAT_VER=9.0.46</v>
      </c>
    </row>
    <row r="37" spans="1:16" x14ac:dyDescent="0.4">
      <c r="A37" s="12" t="s">
        <v>1554</v>
      </c>
      <c r="E37" s="9" t="s">
        <v>6498</v>
      </c>
      <c r="F37" s="3" t="s">
        <v>6499</v>
      </c>
      <c r="I37" t="s">
        <v>6500</v>
      </c>
      <c r="P37" s="3" t="str">
        <f>"export i_LOG4J_VER=" &amp; $F$37</f>
        <v>export i_LOG4J_VER=2.14.1</v>
      </c>
    </row>
    <row r="38" spans="1:16" x14ac:dyDescent="0.4">
      <c r="A38" s="12" t="s">
        <v>1554</v>
      </c>
      <c r="E38" s="9" t="s">
        <v>7270</v>
      </c>
      <c r="F38" s="4" t="s">
        <v>4338</v>
      </c>
      <c r="I38" t="s">
        <v>4339</v>
      </c>
      <c r="P38" s="3" t="str">
        <f>"export i_RSYSLOG_JA=" &amp; $F$38</f>
        <v>export i_RSYSLOG_JA=on</v>
      </c>
    </row>
    <row r="39" spans="1:16" x14ac:dyDescent="0.4">
      <c r="A39" s="12" t="s">
        <v>1554</v>
      </c>
      <c r="E39" s="9" t="s">
        <v>7164</v>
      </c>
      <c r="F39" s="4" t="s">
        <v>4338</v>
      </c>
      <c r="I39" t="s">
        <v>4339</v>
      </c>
      <c r="P39" s="3" t="str">
        <f>"export i_DNSMASQ=" &amp; $F$39</f>
        <v>export i_DNSMASQ=on</v>
      </c>
    </row>
    <row r="40" spans="1:16" x14ac:dyDescent="0.4">
      <c r="A40" s="12" t="s">
        <v>1554</v>
      </c>
      <c r="E40" s="9" t="s">
        <v>4337</v>
      </c>
      <c r="F40" s="4" t="s">
        <v>4338</v>
      </c>
      <c r="I40" t="s">
        <v>4339</v>
      </c>
      <c r="P40" s="3" t="str">
        <f>"export i_FIREWALL=" &amp; $F$40</f>
        <v>export i_FIREWALL=on</v>
      </c>
    </row>
    <row r="41" spans="1:16" x14ac:dyDescent="0.4">
      <c r="A41" s="12" t="s">
        <v>1554</v>
      </c>
      <c r="E41" s="9" t="s">
        <v>4858</v>
      </c>
      <c r="F41" s="4" t="s">
        <v>4338</v>
      </c>
      <c r="I41" t="s">
        <v>4339</v>
      </c>
      <c r="P41" s="3" t="str">
        <f>"export i_CONSOLE_MFA=" &amp; $F$41</f>
        <v>export i_CONSOLE_MFA=on</v>
      </c>
    </row>
    <row r="42" spans="1:16" x14ac:dyDescent="0.4">
      <c r="A42" s="12" t="s">
        <v>1554</v>
      </c>
      <c r="E42" s="9" t="s">
        <v>4340</v>
      </c>
      <c r="F42" s="4" t="s">
        <v>4338</v>
      </c>
      <c r="I42" t="s">
        <v>4339</v>
      </c>
      <c r="P42" s="3" t="str">
        <f>"export i_USER_MFA=" &amp; $F$42</f>
        <v>export i_USER_MFA=on</v>
      </c>
    </row>
    <row r="43" spans="1:16" x14ac:dyDescent="0.4">
      <c r="A43" s="12" t="s">
        <v>4478</v>
      </c>
    </row>
    <row r="44" spans="1:16" x14ac:dyDescent="0.4">
      <c r="A44" s="12" t="s">
        <v>1554</v>
      </c>
      <c r="E44" s="9" t="s">
        <v>4174</v>
      </c>
      <c r="F44" s="4" t="s">
        <v>2048</v>
      </c>
      <c r="P44" s="3" t="str">
        <f>"export i_NODE1_NAME=" &amp; $F$44</f>
        <v>export i_NODE1_NAME=ol-101</v>
      </c>
    </row>
    <row r="45" spans="1:16" x14ac:dyDescent="0.4">
      <c r="A45" s="12" t="s">
        <v>1554</v>
      </c>
      <c r="E45" s="9" t="s">
        <v>4169</v>
      </c>
      <c r="F45" s="4" t="s">
        <v>4171</v>
      </c>
      <c r="P45" s="3" t="str">
        <f>"export i_NODE1_BOND0_IP=" &amp; $F$45</f>
        <v>export i_NODE1_BOND0_IP=172.28.88.101</v>
      </c>
    </row>
    <row r="46" spans="1:16" x14ac:dyDescent="0.4">
      <c r="A46" s="12" t="s">
        <v>1554</v>
      </c>
      <c r="E46" s="9" t="s">
        <v>4170</v>
      </c>
      <c r="F46" s="4" t="s">
        <v>4172</v>
      </c>
      <c r="I46" t="s">
        <v>4389</v>
      </c>
      <c r="P46" s="3" t="str">
        <f>"export i_NODE1_BOND1_IP=" &amp; $F$46</f>
        <v>export i_NODE1_BOND1_IP=10.28.88.101</v>
      </c>
    </row>
    <row r="47" spans="1:16" x14ac:dyDescent="0.4">
      <c r="A47" s="12" t="s">
        <v>1554</v>
      </c>
      <c r="E47" s="9" t="s">
        <v>4188</v>
      </c>
      <c r="F47" s="4" t="s">
        <v>4173</v>
      </c>
      <c r="I47" t="s">
        <v>4345</v>
      </c>
      <c r="P47" s="3" t="str">
        <f>"export i_NODE1_BMC_IP=" &amp; $F$47</f>
        <v>export i_NODE1_BMC_IP=172.28.88.201</v>
      </c>
    </row>
    <row r="48" spans="1:16" x14ac:dyDescent="0.4">
      <c r="A48" s="12" t="s">
        <v>1554</v>
      </c>
      <c r="E48" s="9" t="s">
        <v>4178</v>
      </c>
      <c r="F48" s="4" t="s">
        <v>4342</v>
      </c>
      <c r="I48" t="s">
        <v>4346</v>
      </c>
      <c r="P48" s="3" t="str">
        <f>"export i_NODE1_DIR_IP=" &amp; $F$48</f>
        <v>export i_NODE1_DIR_IP=198.51.100.101</v>
      </c>
    </row>
    <row r="49" spans="1:16" x14ac:dyDescent="0.4">
      <c r="A49" s="12" t="s">
        <v>1554</v>
      </c>
      <c r="E49" s="9" t="s">
        <v>4175</v>
      </c>
      <c r="F49" s="4" t="s">
        <v>2049</v>
      </c>
      <c r="P49" s="3" t="str">
        <f>"export i_NODE2_NAME=" &amp; $F$49</f>
        <v>export i_NODE2_NAME=ol-102</v>
      </c>
    </row>
    <row r="50" spans="1:16" x14ac:dyDescent="0.4">
      <c r="A50" s="12" t="s">
        <v>1554</v>
      </c>
      <c r="E50" s="9" t="s">
        <v>4176</v>
      </c>
      <c r="F50" s="4" t="s">
        <v>4180</v>
      </c>
      <c r="P50" s="3" t="str">
        <f>"export i_NODE2_BOND0_IP=" &amp; $F$50</f>
        <v>export i_NODE2_BOND0_IP=172.28.88.102</v>
      </c>
    </row>
    <row r="51" spans="1:16" x14ac:dyDescent="0.4">
      <c r="A51" s="12" t="s">
        <v>1554</v>
      </c>
      <c r="E51" s="9" t="s">
        <v>4177</v>
      </c>
      <c r="F51" s="4" t="s">
        <v>4181</v>
      </c>
      <c r="I51" t="s">
        <v>4390</v>
      </c>
      <c r="P51" s="3" t="str">
        <f>"export i_NODE2_BOND1_IP=" &amp; $F$51</f>
        <v>export i_NODE2_BOND1_IP=10.28.88.102</v>
      </c>
    </row>
    <row r="52" spans="1:16" x14ac:dyDescent="0.4">
      <c r="A52" s="12" t="s">
        <v>1554</v>
      </c>
      <c r="E52" s="9" t="s">
        <v>4203</v>
      </c>
      <c r="F52" s="4" t="s">
        <v>4182</v>
      </c>
      <c r="I52" t="s">
        <v>4347</v>
      </c>
      <c r="P52" s="3" t="str">
        <f>"export i_NODE2_BMC_IP=" &amp; $F$52</f>
        <v>export i_NODE2_BMC_IP=172.28.88.202</v>
      </c>
    </row>
    <row r="53" spans="1:16" x14ac:dyDescent="0.4">
      <c r="A53" s="12" t="s">
        <v>1554</v>
      </c>
      <c r="E53" s="9" t="s">
        <v>4179</v>
      </c>
      <c r="F53" s="4" t="s">
        <v>4343</v>
      </c>
      <c r="I53" t="s">
        <v>4346</v>
      </c>
      <c r="P53" s="3" t="str">
        <f>"export i_NODE2_DIR_IP=" &amp; $F$53</f>
        <v>export i_NODE2_DIR_IP=198.51.100.102</v>
      </c>
    </row>
    <row r="54" spans="1:16" x14ac:dyDescent="0.4">
      <c r="A54" s="12" t="s">
        <v>4478</v>
      </c>
    </row>
    <row r="55" spans="1:16" x14ac:dyDescent="0.4">
      <c r="A55" s="12" t="s">
        <v>1554</v>
      </c>
      <c r="E55" s="9" t="s">
        <v>1046</v>
      </c>
      <c r="F55" s="4" t="s">
        <v>1071</v>
      </c>
      <c r="P55" s="3" t="str">
        <f>"export i_CLUSTERNAME=" &amp; $F$55</f>
        <v>export i_CLUSTERNAME=ol-10</v>
      </c>
    </row>
    <row r="56" spans="1:16" x14ac:dyDescent="0.4">
      <c r="A56" s="12" t="s">
        <v>1554</v>
      </c>
      <c r="E56" s="9" t="s">
        <v>1048</v>
      </c>
      <c r="F56" s="4" t="s">
        <v>1049</v>
      </c>
      <c r="I56" t="s">
        <v>1089</v>
      </c>
      <c r="P56" s="3" t="str">
        <f>"export i_DOMAINNAME=" &amp; $F$56</f>
        <v>export i_DOMAINNAME=example.localdm</v>
      </c>
    </row>
    <row r="57" spans="1:16" x14ac:dyDescent="0.4">
      <c r="A57" s="12" t="s">
        <v>1554</v>
      </c>
      <c r="E57" s="9" t="s">
        <v>1091</v>
      </c>
      <c r="F57" s="3">
        <v>16</v>
      </c>
      <c r="J57" s="4"/>
      <c r="P57" s="3" t="str">
        <f>"export i_BOND0_PREFIX=" &amp; $F$57</f>
        <v>export i_BOND0_PREFIX=16</v>
      </c>
    </row>
    <row r="58" spans="1:16" x14ac:dyDescent="0.4">
      <c r="A58" s="12" t="s">
        <v>1554</v>
      </c>
      <c r="E58" s="9" t="s">
        <v>1092</v>
      </c>
      <c r="F58" s="3">
        <v>24</v>
      </c>
      <c r="J58" s="4"/>
      <c r="P58" s="3" t="str">
        <f>"export i_BOND1_PREFIX=" &amp; $F$58</f>
        <v>export i_BOND1_PREFIX=24</v>
      </c>
    </row>
    <row r="59" spans="1:16" x14ac:dyDescent="0.4">
      <c r="A59" s="12" t="s">
        <v>1554</v>
      </c>
      <c r="E59" s="9" t="s">
        <v>4214</v>
      </c>
      <c r="F59" s="3">
        <v>1500</v>
      </c>
      <c r="I59" t="s">
        <v>4458</v>
      </c>
      <c r="J59" s="4"/>
      <c r="P59" s="3" t="str">
        <f>"export i_BOND0_MTU=" &amp; $F$59</f>
        <v>export i_BOND0_MTU=1500</v>
      </c>
    </row>
    <row r="60" spans="1:16" x14ac:dyDescent="0.4">
      <c r="A60" s="12" t="s">
        <v>1554</v>
      </c>
      <c r="E60" s="9" t="s">
        <v>4215</v>
      </c>
      <c r="F60" s="3">
        <v>1500</v>
      </c>
      <c r="I60" t="s">
        <v>4458</v>
      </c>
      <c r="J60" s="4"/>
      <c r="P60" s="3" t="str">
        <f>"export i_BOND1_MTU=" &amp; $F$60</f>
        <v>export i_BOND1_MTU=1500</v>
      </c>
    </row>
    <row r="61" spans="1:16" x14ac:dyDescent="0.4">
      <c r="A61" s="12" t="s">
        <v>1554</v>
      </c>
      <c r="E61" s="9" t="s">
        <v>4148</v>
      </c>
      <c r="F61" s="4" t="s">
        <v>4191</v>
      </c>
      <c r="I61" t="s">
        <v>1090</v>
      </c>
      <c r="P61" s="3" t="str">
        <f>"export i_BOND0_VIP=" &amp; $F$61</f>
        <v>export i_BOND0_VIP=172.28.88.100</v>
      </c>
    </row>
    <row r="62" spans="1:16" x14ac:dyDescent="0.4">
      <c r="A62" s="12" t="s">
        <v>1554</v>
      </c>
      <c r="E62" s="9" t="s">
        <v>4189</v>
      </c>
      <c r="F62" s="4" t="s">
        <v>4192</v>
      </c>
      <c r="I62" t="s">
        <v>1090</v>
      </c>
      <c r="P62" s="3" t="str">
        <f>"export i_BOND1_VIP=" &amp; $F$62</f>
        <v>export i_BOND1_VIP=10.28.88.100</v>
      </c>
    </row>
    <row r="63" spans="1:16" x14ac:dyDescent="0.4">
      <c r="A63" s="12" t="s">
        <v>1554</v>
      </c>
      <c r="E63" s="9" t="s">
        <v>4760</v>
      </c>
      <c r="F63" s="3" t="s">
        <v>1040</v>
      </c>
      <c r="I63" t="s">
        <v>4781</v>
      </c>
      <c r="P63" s="3" t="str">
        <f>"export i_DGW_FOR_DRACUT=" &amp; $F$63</f>
        <v>export i_DGW_FOR_DRACUT=172.28.0.1</v>
      </c>
    </row>
    <row r="64" spans="1:16" x14ac:dyDescent="0.4">
      <c r="A64" s="12" t="s">
        <v>1554</v>
      </c>
      <c r="E64" s="9" t="s">
        <v>1039</v>
      </c>
      <c r="F64" s="3" t="s">
        <v>4759</v>
      </c>
      <c r="P64" s="3" t="str">
        <f>"export i_DGW=" &amp; $F$64</f>
        <v>export i_DGW=10.28.88.1</v>
      </c>
    </row>
    <row r="65" spans="1:16" x14ac:dyDescent="0.4">
      <c r="A65" s="12" t="s">
        <v>4478</v>
      </c>
    </row>
    <row r="66" spans="1:16" x14ac:dyDescent="0.4">
      <c r="A66" s="12" t="s">
        <v>1554</v>
      </c>
      <c r="E66" s="9" t="s">
        <v>4193</v>
      </c>
      <c r="F66" s="3"/>
      <c r="I66" t="s">
        <v>1069</v>
      </c>
      <c r="P66" s="3" t="str">
        <f>"export i_DNS1=" &amp; $F$66</f>
        <v>export i_DNS1=</v>
      </c>
    </row>
    <row r="67" spans="1:16" x14ac:dyDescent="0.4">
      <c r="A67" s="12" t="s">
        <v>1554</v>
      </c>
      <c r="E67" s="9" t="s">
        <v>4194</v>
      </c>
      <c r="F67" s="3"/>
      <c r="I67" t="s">
        <v>1041</v>
      </c>
      <c r="P67" s="3" t="str">
        <f>"export i_DNS2=" &amp; $F$67</f>
        <v>export i_DNS2=</v>
      </c>
    </row>
    <row r="68" spans="1:16" x14ac:dyDescent="0.4">
      <c r="A68" s="12" t="s">
        <v>1554</v>
      </c>
      <c r="E68" s="9" t="s">
        <v>1063</v>
      </c>
      <c r="F68" s="3" t="s">
        <v>1066</v>
      </c>
      <c r="I68" t="s">
        <v>1058</v>
      </c>
      <c r="J68" s="4"/>
      <c r="P68" s="3" t="str">
        <f>"export i_NTP1=" &amp; $F$68</f>
        <v>export i_NTP1=time1.google.com</v>
      </c>
    </row>
    <row r="69" spans="1:16" x14ac:dyDescent="0.4">
      <c r="A69" s="12" t="s">
        <v>1554</v>
      </c>
      <c r="E69" s="9" t="s">
        <v>1064</v>
      </c>
      <c r="F69" s="3" t="s">
        <v>1067</v>
      </c>
      <c r="I69" t="s">
        <v>1070</v>
      </c>
      <c r="J69" s="4"/>
      <c r="P69" s="3" t="str">
        <f>"export i_NTP2=" &amp; $F$69</f>
        <v>export i_NTP2=time2.google.com</v>
      </c>
    </row>
    <row r="70" spans="1:16" x14ac:dyDescent="0.4">
      <c r="A70" s="12" t="s">
        <v>1554</v>
      </c>
      <c r="E70" s="9" t="s">
        <v>1065</v>
      </c>
      <c r="F70" s="3" t="s">
        <v>1068</v>
      </c>
      <c r="I70" s="9"/>
      <c r="J70" s="4"/>
      <c r="P70" s="3" t="str">
        <f>"export i_NTP3=" &amp; $F$70</f>
        <v>export i_NTP3=time3.google.com</v>
      </c>
    </row>
    <row r="71" spans="1:16" x14ac:dyDescent="0.4">
      <c r="A71" s="12" t="s">
        <v>1554</v>
      </c>
      <c r="E71" s="9" t="s">
        <v>7152</v>
      </c>
      <c r="F71" s="3" t="s">
        <v>7157</v>
      </c>
      <c r="I71" t="s">
        <v>1041</v>
      </c>
      <c r="P71" s="3" t="str">
        <f>"export i_LOG1=" &amp; $F$71</f>
        <v>export i_LOG1=172.28.88.103</v>
      </c>
    </row>
    <row r="72" spans="1:16" x14ac:dyDescent="0.4">
      <c r="A72" s="12" t="s">
        <v>1554</v>
      </c>
      <c r="E72" s="9" t="s">
        <v>7153</v>
      </c>
      <c r="F72" s="3"/>
      <c r="I72" t="s">
        <v>1041</v>
      </c>
      <c r="P72" s="3" t="str">
        <f>"export i_LOG2=" &amp; $F$72</f>
        <v>export i_LOG2=</v>
      </c>
    </row>
    <row r="73" spans="1:16" x14ac:dyDescent="0.4">
      <c r="A73" s="12" t="s">
        <v>1554</v>
      </c>
      <c r="E73" s="9" t="s">
        <v>7154</v>
      </c>
      <c r="F73" s="3" t="s">
        <v>7155</v>
      </c>
      <c r="I73" t="s">
        <v>7156</v>
      </c>
      <c r="P73" s="3" t="str">
        <f>"export i_LOG_PRIORITY=" &amp; $F$73</f>
        <v>export i_LOG_PRIORITY=err</v>
      </c>
    </row>
    <row r="74" spans="1:16" x14ac:dyDescent="0.4">
      <c r="A74" s="12" t="s">
        <v>4478</v>
      </c>
    </row>
    <row r="75" spans="1:16" x14ac:dyDescent="0.4">
      <c r="A75" s="12" t="s">
        <v>1554</v>
      </c>
      <c r="E75" s="9" t="s">
        <v>4206</v>
      </c>
      <c r="F75" s="3" t="s">
        <v>4218</v>
      </c>
      <c r="I75" t="s">
        <v>4212</v>
      </c>
      <c r="J75" s="4"/>
      <c r="P75" s="3" t="str">
        <f>"export i_BOND0_STATIC_ROUTE0='" &amp; $F$75 &amp; "'"</f>
        <v>export i_BOND0_STATIC_ROUTE0='0.0.0.0/1 via 172.28.0.1'</v>
      </c>
    </row>
    <row r="76" spans="1:16" x14ac:dyDescent="0.4">
      <c r="A76" s="12" t="s">
        <v>1554</v>
      </c>
      <c r="E76" s="9" t="s">
        <v>4205</v>
      </c>
      <c r="F76" s="3" t="s">
        <v>4219</v>
      </c>
      <c r="I76" t="s">
        <v>4212</v>
      </c>
      <c r="J76" s="4"/>
      <c r="P76" s="3" t="str">
        <f>"export i_BOND0_STATIC_ROUTE1='" &amp; $F$76 &amp; "'"</f>
        <v>export i_BOND0_STATIC_ROUTE1='128.0.0.0/1 via 172.28.0.1'</v>
      </c>
    </row>
    <row r="77" spans="1:16" x14ac:dyDescent="0.4">
      <c r="A77" s="12" t="s">
        <v>1554</v>
      </c>
      <c r="E77" s="9" t="s">
        <v>4207</v>
      </c>
      <c r="F77" s="3" t="s">
        <v>4213</v>
      </c>
      <c r="I77" t="s">
        <v>4212</v>
      </c>
      <c r="J77" s="4"/>
      <c r="P77" s="3" t="str">
        <f>"export i_BOND0_STATIC_ROUTE2='" &amp; $F$77 &amp; "'"</f>
        <v>export i_BOND0_STATIC_ROUTE2='100.64.3.0/24 via 172.28.0.4'</v>
      </c>
    </row>
    <row r="78" spans="1:16" x14ac:dyDescent="0.4">
      <c r="A78" s="12" t="s">
        <v>1554</v>
      </c>
      <c r="E78" s="9" t="s">
        <v>4208</v>
      </c>
      <c r="F78" s="3" t="s">
        <v>4758</v>
      </c>
      <c r="I78" t="s">
        <v>4212</v>
      </c>
      <c r="J78" s="4"/>
      <c r="P78" s="3" t="str">
        <f>"export i_BOND1_STATIC_ROUTE0='" &amp; $F$78 &amp; "'"</f>
        <v>export i_BOND1_STATIC_ROUTE0='100.64.4.0/24 via 10.28.88.5'</v>
      </c>
    </row>
    <row r="79" spans="1:16" x14ac:dyDescent="0.4">
      <c r="A79" s="12" t="s">
        <v>1554</v>
      </c>
      <c r="E79" s="9" t="s">
        <v>4209</v>
      </c>
      <c r="F79" s="3" t="s">
        <v>4216</v>
      </c>
      <c r="I79" t="s">
        <v>4212</v>
      </c>
      <c r="J79" s="4"/>
      <c r="P79" s="3" t="str">
        <f>"export i_BOND1_STATIC_ROUTE1='" &amp; $F$79 &amp; "'"</f>
        <v>export i_BOND1_STATIC_ROUTE1='100.64.5.0/24 via 10.28.88.6'</v>
      </c>
    </row>
    <row r="80" spans="1:16" x14ac:dyDescent="0.4">
      <c r="A80" s="12" t="s">
        <v>1554</v>
      </c>
      <c r="E80" s="9" t="s">
        <v>4210</v>
      </c>
      <c r="F80" s="3" t="s">
        <v>4217</v>
      </c>
      <c r="I80" t="s">
        <v>4212</v>
      </c>
      <c r="J80" s="4"/>
      <c r="P80" s="3" t="str">
        <f>"export i_BOND1_STATIC_ROUTE2='" &amp; $F$80 &amp; "'"</f>
        <v>export i_BOND1_STATIC_ROUTE2='100.64.6.0/24 via 10.28.88.7'</v>
      </c>
    </row>
    <row r="81" spans="1:19" x14ac:dyDescent="0.4">
      <c r="A81" s="12" t="s">
        <v>4478</v>
      </c>
    </row>
    <row r="82" spans="1:19" x14ac:dyDescent="0.4">
      <c r="A82" s="12" t="s">
        <v>1554</v>
      </c>
      <c r="E82" s="9" t="s">
        <v>1592</v>
      </c>
      <c r="F82" s="3" t="s">
        <v>1598</v>
      </c>
      <c r="I82" t="s">
        <v>1589</v>
      </c>
      <c r="J82" s="4"/>
      <c r="P82" s="3" t="str">
        <f>"export i_DRACUT_SSH_FROM_IP=" &amp; $F$82</f>
        <v>export i_DRACUT_SSH_FROM_IP=172.28.88.101,172.28.88.102,172.28.0.3</v>
      </c>
      <c r="S82"/>
    </row>
    <row r="83" spans="1:19" x14ac:dyDescent="0.4">
      <c r="A83" s="12" t="s">
        <v>1554</v>
      </c>
      <c r="E83" s="9" t="s">
        <v>4211</v>
      </c>
      <c r="F83" s="3" t="s">
        <v>4605</v>
      </c>
      <c r="I83" t="s">
        <v>4220</v>
      </c>
      <c r="J83" s="4"/>
      <c r="P83" s="3" t="str">
        <f>"export i_USER_SSH_FROM_IP=" &amp; $F$83</f>
        <v>export i_USER_SSH_FROM_IP=127.0.0.1,172.28.88.101,172.28.88.102,172.28.0.3</v>
      </c>
      <c r="S83"/>
    </row>
    <row r="84" spans="1:19" x14ac:dyDescent="0.4">
      <c r="A84" s="12" t="s">
        <v>4478</v>
      </c>
      <c r="S84"/>
    </row>
    <row r="85" spans="1:19" x14ac:dyDescent="0.4">
      <c r="A85" s="12" t="s">
        <v>1554</v>
      </c>
      <c r="E85" s="9" t="s">
        <v>4462</v>
      </c>
      <c r="F85" s="3" t="s">
        <v>4469</v>
      </c>
      <c r="J85" s="4"/>
      <c r="P85" s="3" t="str">
        <f>"export i_COOPERATIVE_NAME1=" &amp; $F$85</f>
        <v>export i_COOPERATIVE_NAME1=emrs</v>
      </c>
      <c r="S85"/>
    </row>
    <row r="86" spans="1:19" x14ac:dyDescent="0.4">
      <c r="A86" s="12" t="s">
        <v>1554</v>
      </c>
      <c r="E86" s="9" t="s">
        <v>4463</v>
      </c>
      <c r="F86" s="3" t="s">
        <v>4470</v>
      </c>
      <c r="I86" t="s">
        <v>4468</v>
      </c>
      <c r="J86" s="4"/>
      <c r="P86" s="3" t="str">
        <f>"export i_COOPERATIVE_NAME2=" &amp; $F$86</f>
        <v>export i_COOPERATIVE_NAME2=emrs1</v>
      </c>
      <c r="S86"/>
    </row>
    <row r="87" spans="1:19" x14ac:dyDescent="0.4">
      <c r="A87" s="12" t="s">
        <v>1554</v>
      </c>
      <c r="E87" s="9" t="s">
        <v>4464</v>
      </c>
      <c r="F87" s="3" t="s">
        <v>4471</v>
      </c>
      <c r="I87" t="s">
        <v>4468</v>
      </c>
      <c r="J87" s="4"/>
      <c r="P87" s="3" t="str">
        <f>"export i_COOPERATIVE_NAME3=" &amp; $F$87</f>
        <v>export i_COOPERATIVE_NAME3=emrs2</v>
      </c>
      <c r="S87"/>
    </row>
    <row r="88" spans="1:19" x14ac:dyDescent="0.4">
      <c r="A88" s="12" t="s">
        <v>1554</v>
      </c>
      <c r="E88" s="9" t="s">
        <v>4459</v>
      </c>
      <c r="F88" s="3" t="s">
        <v>4465</v>
      </c>
      <c r="J88" s="4"/>
      <c r="P88" s="3" t="str">
        <f>"export i_COOPERATIVE1=" &amp; $F$88</f>
        <v>export i_COOPERATIVE1=172.28.188.10</v>
      </c>
      <c r="S88"/>
    </row>
    <row r="89" spans="1:19" x14ac:dyDescent="0.4">
      <c r="A89" s="12" t="s">
        <v>1554</v>
      </c>
      <c r="E89" s="9" t="s">
        <v>4460</v>
      </c>
      <c r="F89" s="3" t="s">
        <v>4466</v>
      </c>
      <c r="I89" t="s">
        <v>4221</v>
      </c>
      <c r="J89" s="4"/>
      <c r="P89" s="3" t="str">
        <f>"export i_COOPERATIVE2=" &amp; $F$89</f>
        <v>export i_COOPERATIVE2=172.28.188.11</v>
      </c>
      <c r="S89"/>
    </row>
    <row r="90" spans="1:19" x14ac:dyDescent="0.4">
      <c r="A90" s="12" t="s">
        <v>1554</v>
      </c>
      <c r="E90" s="9" t="s">
        <v>4461</v>
      </c>
      <c r="F90" s="3" t="s">
        <v>4467</v>
      </c>
      <c r="I90" t="s">
        <v>4221</v>
      </c>
      <c r="J90" s="4"/>
      <c r="P90" s="3" t="str">
        <f>"export i_COOPERATIVE3=" &amp; $F$90</f>
        <v>export i_COOPERATIVE3=172.28.188.12</v>
      </c>
      <c r="S90"/>
    </row>
    <row r="91" spans="1:19" x14ac:dyDescent="0.4">
      <c r="A91" s="12" t="s">
        <v>1554</v>
      </c>
      <c r="E91" s="9"/>
      <c r="F91" s="10"/>
      <c r="J91" s="4"/>
      <c r="P91" s="3"/>
      <c r="S91"/>
    </row>
    <row r="92" spans="1:19" x14ac:dyDescent="0.4">
      <c r="A92" s="12" t="s">
        <v>1554</v>
      </c>
      <c r="E92" s="9" t="s">
        <v>7109</v>
      </c>
      <c r="F92" s="3" t="s">
        <v>7110</v>
      </c>
      <c r="J92" s="4"/>
      <c r="P92" s="3" t="str">
        <f>"export i_TRUSTED_IP_ADDR1=" &amp; $F$92</f>
        <v>export i_TRUSTED_IP_ADDR1=$i_COOPERATIVE1</v>
      </c>
      <c r="S92"/>
    </row>
    <row r="93" spans="1:19" x14ac:dyDescent="0.4">
      <c r="A93" s="12" t="s">
        <v>1554</v>
      </c>
      <c r="E93" s="9" t="s">
        <v>7111</v>
      </c>
      <c r="F93" s="3"/>
      <c r="I93" t="s">
        <v>7120</v>
      </c>
      <c r="J93" s="4"/>
      <c r="P93" s="3" t="str">
        <f>"export i_TRUSTED_IP_ADDR2=" &amp; $F$93</f>
        <v>export i_TRUSTED_IP_ADDR2=</v>
      </c>
      <c r="S93"/>
    </row>
    <row r="94" spans="1:19" x14ac:dyDescent="0.4">
      <c r="A94" s="12" t="s">
        <v>1554</v>
      </c>
      <c r="E94" s="9" t="s">
        <v>7112</v>
      </c>
      <c r="F94" s="3"/>
      <c r="I94" t="s">
        <v>7120</v>
      </c>
      <c r="J94" s="4"/>
      <c r="P94" s="3" t="str">
        <f>"export i_TRUSTED_IP_ADDR3=" &amp; $F$94</f>
        <v>export i_TRUSTED_IP_ADDR3=</v>
      </c>
      <c r="S94"/>
    </row>
    <row r="95" spans="1:19" x14ac:dyDescent="0.4">
      <c r="A95" s="12" t="s">
        <v>1554</v>
      </c>
      <c r="E95" s="9" t="s">
        <v>7113</v>
      </c>
      <c r="F95" s="3"/>
      <c r="I95" t="s">
        <v>7120</v>
      </c>
      <c r="J95" s="4"/>
      <c r="P95" s="3" t="str">
        <f>"export i_TRUSTED_IP_ADDR4=" &amp; $F$95</f>
        <v>export i_TRUSTED_IP_ADDR4=</v>
      </c>
      <c r="S95"/>
    </row>
    <row r="96" spans="1:19" x14ac:dyDescent="0.4">
      <c r="A96" s="12" t="s">
        <v>1554</v>
      </c>
      <c r="E96" s="9" t="s">
        <v>7114</v>
      </c>
      <c r="F96" s="3"/>
      <c r="I96" t="s">
        <v>7120</v>
      </c>
      <c r="J96" s="4"/>
      <c r="P96" s="3" t="str">
        <f>"export i_TRUSTED_IP_ADDR5=" &amp; $F$96</f>
        <v>export i_TRUSTED_IP_ADDR5=</v>
      </c>
      <c r="S96"/>
    </row>
    <row r="97" spans="1:19" x14ac:dyDescent="0.4">
      <c r="A97" s="12" t="s">
        <v>1554</v>
      </c>
      <c r="E97" s="9" t="s">
        <v>7115</v>
      </c>
      <c r="F97" s="3"/>
      <c r="I97" t="s">
        <v>7120</v>
      </c>
      <c r="J97" s="4"/>
      <c r="P97" s="3" t="str">
        <f>"export i_TRUSTED_IP_ADDR6=" &amp; $F$97</f>
        <v>export i_TRUSTED_IP_ADDR6=</v>
      </c>
      <c r="S97"/>
    </row>
    <row r="98" spans="1:19" x14ac:dyDescent="0.4">
      <c r="A98" s="12" t="s">
        <v>1554</v>
      </c>
      <c r="E98" s="9" t="s">
        <v>7116</v>
      </c>
      <c r="F98" s="3"/>
      <c r="I98" t="s">
        <v>7120</v>
      </c>
      <c r="J98" s="4"/>
      <c r="P98" s="3" t="str">
        <f>"export i_TRUSTED_IP_ADDR7=" &amp; $F$98</f>
        <v>export i_TRUSTED_IP_ADDR7=</v>
      </c>
      <c r="S98"/>
    </row>
    <row r="99" spans="1:19" x14ac:dyDescent="0.4">
      <c r="A99" s="12" t="s">
        <v>1554</v>
      </c>
      <c r="E99" s="9" t="s">
        <v>7117</v>
      </c>
      <c r="F99" s="3"/>
      <c r="I99" t="s">
        <v>7120</v>
      </c>
      <c r="J99" s="4"/>
      <c r="P99" s="3" t="str">
        <f>"export i_TRUSTED_IP_ADDR8=" &amp; $F$99</f>
        <v>export i_TRUSTED_IP_ADDR8=</v>
      </c>
      <c r="S99"/>
    </row>
    <row r="100" spans="1:19" x14ac:dyDescent="0.4">
      <c r="A100" s="12" t="s">
        <v>1554</v>
      </c>
      <c r="E100" s="9" t="s">
        <v>7118</v>
      </c>
      <c r="F100" s="3"/>
      <c r="I100" t="s">
        <v>7120</v>
      </c>
      <c r="J100" s="4"/>
      <c r="P100" s="3" t="str">
        <f>"export i_TRUSTED_IP_ADDR9=" &amp; $F$100</f>
        <v>export i_TRUSTED_IP_ADDR9=</v>
      </c>
      <c r="S100"/>
    </row>
    <row r="101" spans="1:19" x14ac:dyDescent="0.4">
      <c r="A101" s="12" t="s">
        <v>1554</v>
      </c>
      <c r="E101" s="9" t="s">
        <v>7119</v>
      </c>
      <c r="F101" s="3"/>
      <c r="I101" t="s">
        <v>7120</v>
      </c>
      <c r="J101" s="4"/>
      <c r="P101" s="3" t="str">
        <f>"export i_TRUSTED_IP_ADDR10=" &amp; $F$101</f>
        <v>export i_TRUSTED_IP_ADDR10=</v>
      </c>
      <c r="S101"/>
    </row>
    <row r="102" spans="1:19" x14ac:dyDescent="0.4">
      <c r="A102" s="12" t="s">
        <v>1554</v>
      </c>
      <c r="E102" s="9"/>
      <c r="F102" s="10"/>
      <c r="J102" s="4"/>
      <c r="P102" s="3"/>
      <c r="S102"/>
    </row>
    <row r="103" spans="1:19" x14ac:dyDescent="0.4">
      <c r="A103" s="12" t="s">
        <v>1554</v>
      </c>
      <c r="E103" s="9" t="s">
        <v>4204</v>
      </c>
      <c r="F103" s="10" t="str">
        <f>IF(OR(F32="A", F32="D"), "bond1", "bond0")</f>
        <v>bond1</v>
      </c>
      <c r="I103" t="s">
        <v>4457</v>
      </c>
      <c r="P103" s="3" t="s">
        <v>6835</v>
      </c>
      <c r="S103"/>
    </row>
    <row r="104" spans="1:19" x14ac:dyDescent="0.4">
      <c r="A104" s="12" t="s">
        <v>1554</v>
      </c>
      <c r="E104" s="9" t="s">
        <v>4149</v>
      </c>
      <c r="F104" s="10">
        <f>$F$57</f>
        <v>16</v>
      </c>
      <c r="I104" t="s">
        <v>4457</v>
      </c>
      <c r="P104" s="3" t="s">
        <v>6837</v>
      </c>
      <c r="S104"/>
    </row>
    <row r="105" spans="1:19" x14ac:dyDescent="0.4">
      <c r="A105" s="12" t="s">
        <v>1554</v>
      </c>
      <c r="E105" s="9" t="s">
        <v>4190</v>
      </c>
      <c r="F105" s="10">
        <f>$F$58</f>
        <v>24</v>
      </c>
      <c r="I105" t="s">
        <v>4457</v>
      </c>
      <c r="P105" s="3" t="s">
        <v>6839</v>
      </c>
      <c r="S105"/>
    </row>
    <row r="106" spans="1:19" x14ac:dyDescent="0.4">
      <c r="A106" s="12" t="s">
        <v>1554</v>
      </c>
      <c r="E106" s="9"/>
      <c r="F106" s="10"/>
      <c r="J106" s="4"/>
      <c r="P106" s="3"/>
      <c r="S106"/>
    </row>
    <row r="107" spans="1:19" x14ac:dyDescent="0.4">
      <c r="A107" s="12" t="s">
        <v>1554</v>
      </c>
      <c r="E107" s="9" t="s">
        <v>1047</v>
      </c>
      <c r="F107" s="10" t="str">
        <f>IF($F$30=1,$F44,$F49)</f>
        <v>ol-101</v>
      </c>
      <c r="I107" t="s">
        <v>4457</v>
      </c>
      <c r="P107" s="3" t="s">
        <v>6841</v>
      </c>
      <c r="S107"/>
    </row>
    <row r="108" spans="1:19" x14ac:dyDescent="0.4">
      <c r="A108" s="12" t="s">
        <v>1554</v>
      </c>
      <c r="E108" s="9" t="s">
        <v>4195</v>
      </c>
      <c r="F108" s="10" t="str">
        <f>IF($F$30=1,$F45,$F50)</f>
        <v>172.28.88.101</v>
      </c>
      <c r="I108" t="s">
        <v>4457</v>
      </c>
      <c r="P108" s="3" t="s">
        <v>6843</v>
      </c>
      <c r="S108"/>
    </row>
    <row r="109" spans="1:19" x14ac:dyDescent="0.4">
      <c r="A109" s="12" t="s">
        <v>1554</v>
      </c>
      <c r="E109" s="9" t="s">
        <v>4196</v>
      </c>
      <c r="F109" s="10" t="str">
        <f>IF($F$30=1,$F46,$F51)</f>
        <v>10.28.88.101</v>
      </c>
      <c r="I109" t="s">
        <v>4457</v>
      </c>
      <c r="P109" s="3" t="s">
        <v>6845</v>
      </c>
      <c r="S109"/>
    </row>
    <row r="110" spans="1:19" x14ac:dyDescent="0.4">
      <c r="A110" s="12" t="s">
        <v>1554</v>
      </c>
      <c r="E110" s="9" t="s">
        <v>4197</v>
      </c>
      <c r="F110" s="10" t="str">
        <f>IF($F$30=1,$F47,$F52)</f>
        <v>172.28.88.201</v>
      </c>
      <c r="I110" t="s">
        <v>4457</v>
      </c>
      <c r="P110" s="3" t="s">
        <v>6847</v>
      </c>
      <c r="S110"/>
    </row>
    <row r="111" spans="1:19" x14ac:dyDescent="0.4">
      <c r="A111" s="12" t="s">
        <v>1554</v>
      </c>
      <c r="E111" s="9" t="s">
        <v>4198</v>
      </c>
      <c r="F111" s="10" t="str">
        <f>IF($F$30=1,IF($F48="","",$F48),IF($F53="","",$F53))</f>
        <v>198.51.100.101</v>
      </c>
      <c r="I111" t="s">
        <v>4457</v>
      </c>
      <c r="P111" s="3" t="s">
        <v>6849</v>
      </c>
      <c r="S111"/>
    </row>
    <row r="112" spans="1:19" x14ac:dyDescent="0.4">
      <c r="A112" s="12" t="s">
        <v>1554</v>
      </c>
      <c r="E112" s="9" t="s">
        <v>4222</v>
      </c>
      <c r="F112" s="10" t="str">
        <f>IF(OR(F35="A",F35="D"),F62,F61)</f>
        <v>172.28.88.100</v>
      </c>
      <c r="I112" t="s">
        <v>4457</v>
      </c>
      <c r="J112" s="4"/>
      <c r="P112" s="3" t="s">
        <v>6851</v>
      </c>
      <c r="S112"/>
    </row>
    <row r="113" spans="1:19" x14ac:dyDescent="0.4">
      <c r="A113" s="12" t="s">
        <v>1554</v>
      </c>
      <c r="E113" s="9" t="s">
        <v>4223</v>
      </c>
      <c r="F113" s="10" t="str">
        <f>IF(OR(F35="A",F35="D"),F61,F62)</f>
        <v>10.28.88.100</v>
      </c>
      <c r="I113" t="s">
        <v>4457</v>
      </c>
      <c r="J113" s="4"/>
      <c r="P113" s="3" t="s">
        <v>6853</v>
      </c>
      <c r="S113"/>
    </row>
    <row r="114" spans="1:19" x14ac:dyDescent="0.4">
      <c r="A114" s="12" t="s">
        <v>1554</v>
      </c>
      <c r="E114" s="9" t="s">
        <v>1044</v>
      </c>
      <c r="F114" s="10" t="str">
        <f>IF($F$30=2,$F44,$F49)</f>
        <v>ol-102</v>
      </c>
      <c r="I114" t="s">
        <v>4457</v>
      </c>
      <c r="P114" s="3" t="s">
        <v>6855</v>
      </c>
      <c r="S114"/>
    </row>
    <row r="115" spans="1:19" x14ac:dyDescent="0.4">
      <c r="A115" s="12" t="s">
        <v>1554</v>
      </c>
      <c r="E115" s="9" t="s">
        <v>4199</v>
      </c>
      <c r="F115" s="10" t="str">
        <f>IF($F$30=2,$F45,$F50)</f>
        <v>172.28.88.102</v>
      </c>
      <c r="I115" t="s">
        <v>4457</v>
      </c>
      <c r="P115" s="3" t="s">
        <v>6857</v>
      </c>
      <c r="S115"/>
    </row>
    <row r="116" spans="1:19" x14ac:dyDescent="0.4">
      <c r="A116" s="12" t="s">
        <v>1554</v>
      </c>
      <c r="E116" s="9" t="s">
        <v>4200</v>
      </c>
      <c r="F116" s="10" t="str">
        <f>IF($F$30=2,$F46,$F51)</f>
        <v>10.28.88.102</v>
      </c>
      <c r="I116" t="s">
        <v>4457</v>
      </c>
      <c r="P116" s="3" t="s">
        <v>6859</v>
      </c>
      <c r="S116"/>
    </row>
    <row r="117" spans="1:19" x14ac:dyDescent="0.4">
      <c r="A117" s="12" t="s">
        <v>1554</v>
      </c>
      <c r="E117" s="9" t="s">
        <v>4201</v>
      </c>
      <c r="F117" s="10" t="str">
        <f>IF($F$30=2,$F47,$F52)</f>
        <v>172.28.88.202</v>
      </c>
      <c r="I117" t="s">
        <v>4457</v>
      </c>
      <c r="P117" s="3" t="s">
        <v>6861</v>
      </c>
      <c r="S117"/>
    </row>
    <row r="118" spans="1:19" x14ac:dyDescent="0.4">
      <c r="A118" s="12" t="s">
        <v>1554</v>
      </c>
      <c r="E118" s="9" t="s">
        <v>4202</v>
      </c>
      <c r="F118" s="10" t="str">
        <f>IF($F$30=2,IF($F48="","",$F48),IF($F53="","",$F53))</f>
        <v>198.51.100.102</v>
      </c>
      <c r="I118" t="s">
        <v>4457</v>
      </c>
      <c r="P118" s="3" t="s">
        <v>6863</v>
      </c>
      <c r="S118"/>
    </row>
    <row r="119" spans="1:19" x14ac:dyDescent="0.4">
      <c r="A119" s="12" t="s">
        <v>1554</v>
      </c>
      <c r="E119" s="9" t="s">
        <v>1045</v>
      </c>
      <c r="F119" s="10" t="str">
        <f>IF(F103="bond1",F115,F116)</f>
        <v>172.28.88.102</v>
      </c>
      <c r="I119" t="s">
        <v>4457</v>
      </c>
      <c r="J119" s="4"/>
      <c r="P119" s="3" t="s">
        <v>6865</v>
      </c>
      <c r="S119"/>
    </row>
    <row r="120" spans="1:19" x14ac:dyDescent="0.4">
      <c r="A120" s="12" t="s">
        <v>1554</v>
      </c>
      <c r="E120" s="9" t="s">
        <v>1588</v>
      </c>
      <c r="F120" s="10" t="str">
        <f>"127.0.0.1," &amp; F108 &amp; "," &amp; $F$115</f>
        <v>127.0.0.1,172.28.88.101,172.28.88.102</v>
      </c>
      <c r="I120" t="s">
        <v>4457</v>
      </c>
      <c r="J120" s="4"/>
      <c r="P120" s="3" t="s">
        <v>6867</v>
      </c>
      <c r="S120"/>
    </row>
    <row r="121" spans="1:19" x14ac:dyDescent="0.4">
      <c r="A121" s="12" t="s">
        <v>1554</v>
      </c>
      <c r="C121" s="2"/>
      <c r="E121" s="9"/>
      <c r="F121" s="3"/>
      <c r="I121" s="9"/>
      <c r="J121" s="4"/>
      <c r="P121" s="3" t="s">
        <v>1037</v>
      </c>
      <c r="S121"/>
    </row>
    <row r="122" spans="1:19" x14ac:dyDescent="0.4">
      <c r="A122" s="12" t="s">
        <v>3138</v>
      </c>
      <c r="C122" s="2"/>
      <c r="E122" s="9"/>
      <c r="F122" s="3"/>
      <c r="I122" s="9"/>
      <c r="J122" s="4"/>
      <c r="S122"/>
    </row>
    <row r="123" spans="1:19" x14ac:dyDescent="0.4">
      <c r="C123" s="2"/>
      <c r="E123" s="9"/>
      <c r="F123" s="3"/>
      <c r="I123" s="9"/>
      <c r="J123" s="4"/>
      <c r="S123"/>
    </row>
    <row r="124" spans="1:19" x14ac:dyDescent="0.4">
      <c r="A124" s="12" t="s">
        <v>3138</v>
      </c>
      <c r="C124" s="2"/>
      <c r="S124"/>
    </row>
    <row r="125" spans="1:19" x14ac:dyDescent="0.4">
      <c r="A125" s="12" t="s">
        <v>1554</v>
      </c>
      <c r="C125" s="2"/>
      <c r="S125"/>
    </row>
    <row r="126" spans="1:19" x14ac:dyDescent="0.4">
      <c r="A126" s="12" t="s">
        <v>1554</v>
      </c>
      <c r="C126" s="2"/>
      <c r="S126"/>
    </row>
    <row r="127" spans="1:19" x14ac:dyDescent="0.4">
      <c r="A127" s="12" t="s">
        <v>1554</v>
      </c>
      <c r="C127" s="2"/>
      <c r="S127"/>
    </row>
    <row r="128" spans="1:19" x14ac:dyDescent="0.4">
      <c r="A128" s="12" t="s">
        <v>1554</v>
      </c>
      <c r="C128" s="2"/>
      <c r="S128"/>
    </row>
    <row r="129" spans="1:19" x14ac:dyDescent="0.4">
      <c r="A129" s="12" t="s">
        <v>1554</v>
      </c>
      <c r="C129" s="2"/>
      <c r="S129"/>
    </row>
    <row r="130" spans="1:19" x14ac:dyDescent="0.4">
      <c r="A130" s="12" t="s">
        <v>1554</v>
      </c>
      <c r="C130" s="2"/>
      <c r="S130"/>
    </row>
    <row r="131" spans="1:19" x14ac:dyDescent="0.4">
      <c r="A131" s="12" t="s">
        <v>1554</v>
      </c>
      <c r="C131" s="2"/>
      <c r="S131"/>
    </row>
    <row r="132" spans="1:19" x14ac:dyDescent="0.4">
      <c r="A132" s="12" t="s">
        <v>1554</v>
      </c>
      <c r="C132" s="2"/>
      <c r="S132"/>
    </row>
    <row r="133" spans="1:19" x14ac:dyDescent="0.4">
      <c r="A133" s="12" t="s">
        <v>1554</v>
      </c>
      <c r="C133" s="2"/>
      <c r="S133"/>
    </row>
    <row r="134" spans="1:19" x14ac:dyDescent="0.4">
      <c r="A134" s="12" t="s">
        <v>1554</v>
      </c>
      <c r="C134" s="2"/>
      <c r="M134" t="s">
        <v>0</v>
      </c>
      <c r="S134"/>
    </row>
    <row r="135" spans="1:19" x14ac:dyDescent="0.4">
      <c r="A135" s="12" t="s">
        <v>1554</v>
      </c>
      <c r="C135" s="2"/>
      <c r="S135"/>
    </row>
    <row r="136" spans="1:19" x14ac:dyDescent="0.4">
      <c r="A136" s="12" t="s">
        <v>1554</v>
      </c>
      <c r="C136" s="2"/>
      <c r="M136" t="s">
        <v>30</v>
      </c>
      <c r="S136"/>
    </row>
    <row r="137" spans="1:19" x14ac:dyDescent="0.4">
      <c r="A137" s="12" t="s">
        <v>1554</v>
      </c>
      <c r="C137" s="2"/>
      <c r="S137"/>
    </row>
    <row r="138" spans="1:19" x14ac:dyDescent="0.4">
      <c r="A138" s="12" t="s">
        <v>1554</v>
      </c>
      <c r="C138" s="2"/>
      <c r="N138" t="s">
        <v>865</v>
      </c>
      <c r="S138"/>
    </row>
    <row r="139" spans="1:19" x14ac:dyDescent="0.4">
      <c r="A139" s="12" t="s">
        <v>1554</v>
      </c>
      <c r="C139" s="2"/>
      <c r="N139" t="s">
        <v>31</v>
      </c>
      <c r="S139"/>
    </row>
    <row r="140" spans="1:19" x14ac:dyDescent="0.4">
      <c r="A140" s="12" t="s">
        <v>1554</v>
      </c>
      <c r="C140" s="2"/>
      <c r="S140"/>
    </row>
    <row r="141" spans="1:19" x14ac:dyDescent="0.4">
      <c r="A141" s="12" t="s">
        <v>1554</v>
      </c>
      <c r="C141" s="2"/>
      <c r="S141"/>
    </row>
    <row r="142" spans="1:19" x14ac:dyDescent="0.4">
      <c r="A142" s="12" t="s">
        <v>1554</v>
      </c>
      <c r="C142" s="2"/>
      <c r="M142" t="s">
        <v>29</v>
      </c>
      <c r="S142"/>
    </row>
    <row r="143" spans="1:19" x14ac:dyDescent="0.4">
      <c r="A143" s="12" t="s">
        <v>1554</v>
      </c>
      <c r="C143" s="2"/>
      <c r="S143"/>
    </row>
    <row r="144" spans="1:19" x14ac:dyDescent="0.4">
      <c r="A144" s="12" t="s">
        <v>1554</v>
      </c>
      <c r="C144" s="2"/>
      <c r="N144"/>
      <c r="S144"/>
    </row>
    <row r="145" spans="1:19" x14ac:dyDescent="0.4">
      <c r="C145" s="2"/>
    </row>
    <row r="146" spans="1:19" x14ac:dyDescent="0.4">
      <c r="C146" s="2"/>
    </row>
    <row r="147" spans="1:19" x14ac:dyDescent="0.4">
      <c r="A147" s="12" t="s">
        <v>1554</v>
      </c>
      <c r="C147" s="2"/>
      <c r="N147"/>
      <c r="S147"/>
    </row>
    <row r="148" spans="1:19" x14ac:dyDescent="0.4">
      <c r="A148" s="12" t="s">
        <v>1554</v>
      </c>
      <c r="C148" s="2"/>
      <c r="N148"/>
      <c r="S148"/>
    </row>
    <row r="149" spans="1:19" x14ac:dyDescent="0.4">
      <c r="A149" s="12" t="s">
        <v>1554</v>
      </c>
      <c r="C149" s="2"/>
      <c r="N149"/>
      <c r="S149"/>
    </row>
    <row r="150" spans="1:19" x14ac:dyDescent="0.4">
      <c r="A150" s="12" t="s">
        <v>1554</v>
      </c>
      <c r="C150" s="2"/>
      <c r="N150"/>
      <c r="S150"/>
    </row>
    <row r="151" spans="1:19" x14ac:dyDescent="0.4">
      <c r="A151" s="12" t="s">
        <v>1554</v>
      </c>
      <c r="C151" s="2"/>
      <c r="N151"/>
      <c r="S151"/>
    </row>
    <row r="152" spans="1:19" x14ac:dyDescent="0.4">
      <c r="A152" s="12" t="s">
        <v>1554</v>
      </c>
      <c r="C152" s="2"/>
      <c r="N152"/>
      <c r="S152"/>
    </row>
    <row r="153" spans="1:19" x14ac:dyDescent="0.4">
      <c r="A153" s="12" t="s">
        <v>1554</v>
      </c>
      <c r="C153" s="2"/>
      <c r="N153"/>
      <c r="S153"/>
    </row>
    <row r="154" spans="1:19" x14ac:dyDescent="0.4">
      <c r="A154" s="12" t="s">
        <v>1554</v>
      </c>
      <c r="C154" s="2"/>
      <c r="N154"/>
      <c r="S154"/>
    </row>
    <row r="155" spans="1:19" x14ac:dyDescent="0.4">
      <c r="A155" s="12" t="s">
        <v>1554</v>
      </c>
      <c r="C155" s="2"/>
      <c r="M155" t="s">
        <v>1</v>
      </c>
      <c r="N155"/>
      <c r="S155"/>
    </row>
    <row r="156" spans="1:19" x14ac:dyDescent="0.4">
      <c r="A156" s="12" t="s">
        <v>1554</v>
      </c>
      <c r="C156" s="2"/>
      <c r="N156"/>
      <c r="S156"/>
    </row>
    <row r="157" spans="1:19" x14ac:dyDescent="0.4">
      <c r="A157" s="12" t="s">
        <v>1554</v>
      </c>
      <c r="C157" s="2"/>
      <c r="N157"/>
      <c r="S157"/>
    </row>
    <row r="158" spans="1:19" x14ac:dyDescent="0.4">
      <c r="A158" s="12" t="s">
        <v>1554</v>
      </c>
      <c r="C158" s="2"/>
      <c r="N158"/>
      <c r="S158"/>
    </row>
    <row r="159" spans="1:19" x14ac:dyDescent="0.4">
      <c r="A159" s="12" t="s">
        <v>1554</v>
      </c>
      <c r="C159" s="2"/>
      <c r="N159"/>
      <c r="S159"/>
    </row>
    <row r="160" spans="1:19" x14ac:dyDescent="0.4">
      <c r="A160" s="12" t="s">
        <v>1554</v>
      </c>
      <c r="B160"/>
      <c r="C160" s="2"/>
      <c r="N160"/>
      <c r="S160"/>
    </row>
    <row r="161" spans="1:19" x14ac:dyDescent="0.4">
      <c r="A161" s="12" t="s">
        <v>1554</v>
      </c>
      <c r="B161"/>
      <c r="C161" s="2"/>
      <c r="N161"/>
      <c r="S161"/>
    </row>
    <row r="162" spans="1:19" x14ac:dyDescent="0.4">
      <c r="A162" s="12" t="s">
        <v>1554</v>
      </c>
      <c r="B162"/>
      <c r="C162" s="2"/>
      <c r="N162"/>
      <c r="S162"/>
    </row>
    <row r="163" spans="1:19" x14ac:dyDescent="0.4">
      <c r="A163" s="12" t="s">
        <v>1554</v>
      </c>
      <c r="B163"/>
      <c r="C163" s="2"/>
      <c r="N163"/>
      <c r="S163"/>
    </row>
    <row r="164" spans="1:19" x14ac:dyDescent="0.4">
      <c r="A164" s="12" t="s">
        <v>1554</v>
      </c>
      <c r="B164"/>
      <c r="C164" s="2"/>
      <c r="N164"/>
      <c r="S164"/>
    </row>
    <row r="165" spans="1:19" x14ac:dyDescent="0.4">
      <c r="A165" s="12" t="s">
        <v>1554</v>
      </c>
      <c r="B165"/>
      <c r="C165" s="2"/>
      <c r="N165"/>
      <c r="S165"/>
    </row>
    <row r="166" spans="1:19" x14ac:dyDescent="0.4">
      <c r="A166" s="12" t="s">
        <v>1554</v>
      </c>
      <c r="B166"/>
      <c r="C166" s="2"/>
      <c r="N166"/>
      <c r="S166"/>
    </row>
    <row r="167" spans="1:19" x14ac:dyDescent="0.4">
      <c r="C167" s="2"/>
    </row>
    <row r="168" spans="1:19" x14ac:dyDescent="0.4">
      <c r="C168" s="2"/>
    </row>
    <row r="169" spans="1:19" x14ac:dyDescent="0.4">
      <c r="A169" s="12" t="s">
        <v>1554</v>
      </c>
      <c r="B169"/>
      <c r="C169" s="2"/>
      <c r="N169"/>
      <c r="S169"/>
    </row>
    <row r="170" spans="1:19" x14ac:dyDescent="0.4">
      <c r="A170" s="12" t="s">
        <v>1554</v>
      </c>
      <c r="B170"/>
      <c r="C170" s="2"/>
      <c r="N170"/>
      <c r="S170"/>
    </row>
    <row r="171" spans="1:19" x14ac:dyDescent="0.4">
      <c r="A171" s="12" t="s">
        <v>1554</v>
      </c>
      <c r="B171"/>
      <c r="C171" s="2"/>
      <c r="N171"/>
      <c r="S171"/>
    </row>
    <row r="172" spans="1:19" x14ac:dyDescent="0.4">
      <c r="A172" s="12" t="s">
        <v>1554</v>
      </c>
      <c r="B172"/>
      <c r="C172" s="2"/>
      <c r="N172"/>
      <c r="S172"/>
    </row>
    <row r="173" spans="1:19" x14ac:dyDescent="0.4">
      <c r="A173" s="12" t="s">
        <v>1554</v>
      </c>
      <c r="B173"/>
      <c r="C173" s="2"/>
      <c r="N173"/>
      <c r="S173"/>
    </row>
    <row r="174" spans="1:19" x14ac:dyDescent="0.4">
      <c r="A174" s="12" t="s">
        <v>1554</v>
      </c>
      <c r="B174"/>
      <c r="C174" s="2"/>
      <c r="N174"/>
      <c r="S174"/>
    </row>
    <row r="175" spans="1:19" x14ac:dyDescent="0.4">
      <c r="A175" s="12" t="s">
        <v>1554</v>
      </c>
      <c r="B175"/>
      <c r="C175" s="2"/>
      <c r="N175"/>
      <c r="S175"/>
    </row>
    <row r="176" spans="1:19" x14ac:dyDescent="0.4">
      <c r="A176" s="12" t="s">
        <v>1554</v>
      </c>
      <c r="C176" s="2"/>
      <c r="N176"/>
      <c r="S176"/>
    </row>
    <row r="177" spans="1:19" x14ac:dyDescent="0.4">
      <c r="A177" s="12" t="s">
        <v>1554</v>
      </c>
      <c r="C177" s="2"/>
      <c r="N177"/>
      <c r="S177"/>
    </row>
    <row r="178" spans="1:19" x14ac:dyDescent="0.4">
      <c r="A178" s="12" t="s">
        <v>1554</v>
      </c>
      <c r="C178" s="2"/>
      <c r="N178"/>
      <c r="S178"/>
    </row>
    <row r="179" spans="1:19" x14ac:dyDescent="0.4">
      <c r="A179" s="12" t="s">
        <v>1554</v>
      </c>
      <c r="C179" s="2"/>
      <c r="N179"/>
      <c r="S179"/>
    </row>
    <row r="180" spans="1:19" x14ac:dyDescent="0.4">
      <c r="A180" s="12" t="s">
        <v>1554</v>
      </c>
      <c r="C180" s="2"/>
      <c r="N180"/>
      <c r="S180"/>
    </row>
    <row r="181" spans="1:19" x14ac:dyDescent="0.4">
      <c r="A181" s="12" t="s">
        <v>1554</v>
      </c>
      <c r="C181" s="2"/>
      <c r="N181"/>
      <c r="S181"/>
    </row>
    <row r="182" spans="1:19" x14ac:dyDescent="0.4">
      <c r="A182" s="12" t="s">
        <v>1554</v>
      </c>
      <c r="C182" s="2"/>
      <c r="N182"/>
      <c r="S182"/>
    </row>
    <row r="183" spans="1:19" x14ac:dyDescent="0.4">
      <c r="A183" s="12" t="s">
        <v>1554</v>
      </c>
      <c r="C183" s="2"/>
      <c r="N183"/>
      <c r="S183"/>
    </row>
    <row r="184" spans="1:19" x14ac:dyDescent="0.4">
      <c r="A184" s="12" t="s">
        <v>1554</v>
      </c>
      <c r="C184" s="2"/>
      <c r="N184"/>
      <c r="S184"/>
    </row>
    <row r="185" spans="1:19" x14ac:dyDescent="0.4">
      <c r="A185" s="12" t="s">
        <v>1554</v>
      </c>
      <c r="C185" s="2"/>
      <c r="M185" t="s">
        <v>2</v>
      </c>
      <c r="N185"/>
      <c r="S185"/>
    </row>
    <row r="186" spans="1:19" x14ac:dyDescent="0.4">
      <c r="A186" s="12" t="s">
        <v>1554</v>
      </c>
      <c r="C186" s="2"/>
      <c r="N186"/>
      <c r="S186"/>
    </row>
    <row r="187" spans="1:19" x14ac:dyDescent="0.4">
      <c r="A187" s="12" t="s">
        <v>1554</v>
      </c>
      <c r="C187" s="2"/>
      <c r="N187"/>
      <c r="S187"/>
    </row>
    <row r="188" spans="1:19" x14ac:dyDescent="0.4">
      <c r="A188" s="12" t="s">
        <v>1554</v>
      </c>
      <c r="C188" s="2"/>
      <c r="N188"/>
      <c r="S188"/>
    </row>
    <row r="189" spans="1:19" x14ac:dyDescent="0.4">
      <c r="C189" s="2"/>
    </row>
    <row r="190" spans="1:19" x14ac:dyDescent="0.4">
      <c r="C190" s="2"/>
    </row>
    <row r="191" spans="1:19" x14ac:dyDescent="0.4">
      <c r="A191" s="12" t="s">
        <v>1554</v>
      </c>
      <c r="C191" s="2"/>
      <c r="N191"/>
      <c r="S191"/>
    </row>
    <row r="192" spans="1:19" x14ac:dyDescent="0.4">
      <c r="A192" s="12" t="s">
        <v>1554</v>
      </c>
      <c r="C192" s="2"/>
      <c r="N192"/>
      <c r="S192"/>
    </row>
    <row r="193" spans="1:19" x14ac:dyDescent="0.4">
      <c r="A193" s="12" t="s">
        <v>1554</v>
      </c>
      <c r="C193" s="2"/>
      <c r="N193"/>
      <c r="S193"/>
    </row>
    <row r="194" spans="1:19" x14ac:dyDescent="0.4">
      <c r="A194" s="12" t="s">
        <v>1554</v>
      </c>
      <c r="C194" s="2"/>
      <c r="N194"/>
      <c r="S194"/>
    </row>
    <row r="195" spans="1:19" x14ac:dyDescent="0.4">
      <c r="A195" s="12" t="s">
        <v>1554</v>
      </c>
      <c r="C195" s="2"/>
      <c r="N195"/>
      <c r="S195"/>
    </row>
    <row r="196" spans="1:19" x14ac:dyDescent="0.4">
      <c r="A196" s="12" t="s">
        <v>1554</v>
      </c>
      <c r="C196" s="2"/>
      <c r="N196"/>
      <c r="S196"/>
    </row>
    <row r="197" spans="1:19" x14ac:dyDescent="0.4">
      <c r="A197" s="12" t="s">
        <v>1554</v>
      </c>
      <c r="C197" s="2"/>
      <c r="N197"/>
      <c r="S197"/>
    </row>
    <row r="198" spans="1:19" x14ac:dyDescent="0.4">
      <c r="A198" s="12" t="s">
        <v>1554</v>
      </c>
      <c r="C198" s="2"/>
      <c r="N198"/>
      <c r="S198"/>
    </row>
    <row r="199" spans="1:19" x14ac:dyDescent="0.4">
      <c r="A199" s="12" t="s">
        <v>1554</v>
      </c>
      <c r="C199" s="2"/>
      <c r="N199"/>
      <c r="S199"/>
    </row>
    <row r="200" spans="1:19" x14ac:dyDescent="0.4">
      <c r="A200" s="12" t="s">
        <v>1554</v>
      </c>
      <c r="C200" s="2"/>
      <c r="N200"/>
      <c r="S200"/>
    </row>
    <row r="201" spans="1:19" x14ac:dyDescent="0.4">
      <c r="A201" s="12" t="s">
        <v>1554</v>
      </c>
      <c r="C201" s="2"/>
      <c r="N201"/>
      <c r="S201"/>
    </row>
    <row r="202" spans="1:19" x14ac:dyDescent="0.4">
      <c r="A202" s="12" t="s">
        <v>1554</v>
      </c>
      <c r="C202" s="2"/>
      <c r="N202"/>
      <c r="S202"/>
    </row>
    <row r="203" spans="1:19" x14ac:dyDescent="0.4">
      <c r="A203" s="12" t="s">
        <v>1554</v>
      </c>
      <c r="C203" s="2"/>
      <c r="N203"/>
      <c r="S203"/>
    </row>
    <row r="204" spans="1:19" x14ac:dyDescent="0.4">
      <c r="A204" s="12" t="s">
        <v>1554</v>
      </c>
      <c r="C204" s="2"/>
      <c r="M204" s="1"/>
      <c r="N204"/>
      <c r="S204"/>
    </row>
    <row r="205" spans="1:19" x14ac:dyDescent="0.4">
      <c r="A205" s="12" t="s">
        <v>1554</v>
      </c>
      <c r="C205" s="2"/>
      <c r="N205"/>
      <c r="S205"/>
    </row>
    <row r="206" spans="1:19" x14ac:dyDescent="0.4">
      <c r="A206" s="12" t="s">
        <v>1554</v>
      </c>
      <c r="C206" s="2"/>
      <c r="N206"/>
      <c r="S206"/>
    </row>
    <row r="207" spans="1:19" x14ac:dyDescent="0.4">
      <c r="A207" s="12" t="s">
        <v>1554</v>
      </c>
      <c r="C207" s="2"/>
      <c r="M207" t="str">
        <f>"「 inst.lang=en_US inst.keymap=jp106 inst.sshd=1 inst.nodmraid inst.nompath inst.selinux=0 selinux=0 ipv6.disable=1 biosdevname=0 net.ifnames=0 ip=" &amp; $F$108 &amp; "::" &amp; $F$63 &amp; ":" &amp; $F$57 &amp; "::eth0:none:" &amp; $F$59 &amp; "」入力"</f>
        <v>「 inst.lang=en_US inst.keymap=jp106 inst.sshd=1 inst.nodmraid inst.nompath inst.selinux=0 selinux=0 ipv6.disable=1 biosdevname=0 net.ifnames=0 ip=172.28.88.101::172.28.0.1:16::eth0:none:1500」入力</v>
      </c>
      <c r="N207"/>
      <c r="S207"/>
    </row>
    <row r="208" spans="1:19" x14ac:dyDescent="0.4">
      <c r="A208" s="12" t="s">
        <v>1554</v>
      </c>
      <c r="C208" s="2"/>
      <c r="N208"/>
      <c r="S208"/>
    </row>
    <row r="209" spans="1:19" x14ac:dyDescent="0.4">
      <c r="A209" s="12" t="s">
        <v>1554</v>
      </c>
      <c r="C209" s="2"/>
      <c r="N209"/>
      <c r="S209"/>
    </row>
    <row r="210" spans="1:19" x14ac:dyDescent="0.4">
      <c r="A210" s="12" t="s">
        <v>1554</v>
      </c>
      <c r="C210" s="2"/>
      <c r="N210"/>
      <c r="S210"/>
    </row>
    <row r="211" spans="1:19" x14ac:dyDescent="0.4">
      <c r="A211" s="12" t="s">
        <v>1554</v>
      </c>
      <c r="B211" s="18" t="s">
        <v>1557</v>
      </c>
      <c r="C211" s="2"/>
      <c r="N211"/>
      <c r="S211"/>
    </row>
    <row r="212" spans="1:19" x14ac:dyDescent="0.4">
      <c r="A212" s="12" t="s">
        <v>1554</v>
      </c>
      <c r="B212" s="14" t="str">
        <f>" inst.lang^en=US inst.keymap^jp106 inst.sshd^1 inst.nodmraid inst.nompath inst.selinux^0 selinux^0 ipv6.disable^1 biosdevname^0 net.ifnames^0 ip^" &amp; $F$108 &amp; "++" &amp; $F$63 &amp; "+" &amp; $F$57 &amp; "++eth0+none+" &amp; $F$59</f>
        <v xml:space="preserve"> inst.lang^en=US inst.keymap^jp106 inst.sshd^1 inst.nodmraid inst.nompath inst.selinux^0 selinux^0 ipv6.disable^1 biosdevname^0 net.ifnames^0 ip^172.28.88.101++172.28.0.1+16++eth0+none+1500</v>
      </c>
      <c r="C212" s="2"/>
      <c r="N212"/>
      <c r="S212"/>
    </row>
    <row r="213" spans="1:19" x14ac:dyDescent="0.4">
      <c r="C213" s="2"/>
    </row>
    <row r="214" spans="1:19" x14ac:dyDescent="0.4">
      <c r="B214" s="14"/>
      <c r="C214" s="2"/>
      <c r="N214"/>
      <c r="S214"/>
    </row>
    <row r="215" spans="1:19" x14ac:dyDescent="0.4">
      <c r="C215" s="2"/>
    </row>
    <row r="216" spans="1:19" x14ac:dyDescent="0.4">
      <c r="A216" s="12" t="s">
        <v>2952</v>
      </c>
      <c r="C216" s="2"/>
      <c r="N216"/>
      <c r="S216"/>
    </row>
    <row r="217" spans="1:19" x14ac:dyDescent="0.4">
      <c r="A217" s="12" t="s">
        <v>1554</v>
      </c>
      <c r="C217" s="2"/>
      <c r="N217"/>
      <c r="S217"/>
    </row>
    <row r="218" spans="1:19" x14ac:dyDescent="0.4">
      <c r="A218" s="12" t="s">
        <v>1554</v>
      </c>
      <c r="C218" s="2"/>
      <c r="N218"/>
      <c r="S218"/>
    </row>
    <row r="219" spans="1:19" x14ac:dyDescent="0.4">
      <c r="A219" s="12" t="s">
        <v>1554</v>
      </c>
      <c r="C219" s="2"/>
      <c r="N219"/>
      <c r="S219"/>
    </row>
    <row r="220" spans="1:19" x14ac:dyDescent="0.4">
      <c r="A220" s="12" t="s">
        <v>1554</v>
      </c>
      <c r="C220" s="2"/>
      <c r="N220"/>
      <c r="S220"/>
    </row>
    <row r="221" spans="1:19" x14ac:dyDescent="0.4">
      <c r="A221" s="12" t="s">
        <v>1554</v>
      </c>
      <c r="C221" s="2"/>
      <c r="N221"/>
      <c r="S221"/>
    </row>
    <row r="222" spans="1:19" x14ac:dyDescent="0.4">
      <c r="A222" s="12" t="s">
        <v>1554</v>
      </c>
      <c r="C222" s="2"/>
      <c r="N222"/>
      <c r="S222"/>
    </row>
    <row r="223" spans="1:19" x14ac:dyDescent="0.4">
      <c r="A223" s="12" t="s">
        <v>1554</v>
      </c>
      <c r="C223" s="2"/>
      <c r="N223"/>
      <c r="S223"/>
    </row>
    <row r="224" spans="1:19" x14ac:dyDescent="0.4">
      <c r="A224" s="12" t="s">
        <v>1554</v>
      </c>
      <c r="C224" s="2"/>
      <c r="N224"/>
      <c r="S224"/>
    </row>
    <row r="225" spans="1:19" x14ac:dyDescent="0.4">
      <c r="A225" s="12" t="s">
        <v>1554</v>
      </c>
      <c r="C225" s="2"/>
      <c r="N225"/>
      <c r="S225"/>
    </row>
    <row r="226" spans="1:19" x14ac:dyDescent="0.4">
      <c r="A226" s="12" t="s">
        <v>1554</v>
      </c>
      <c r="C226" s="2"/>
      <c r="N226"/>
      <c r="S226"/>
    </row>
    <row r="227" spans="1:19" x14ac:dyDescent="0.4">
      <c r="A227" s="12" t="s">
        <v>1554</v>
      </c>
      <c r="C227" s="2"/>
      <c r="N227"/>
      <c r="S227"/>
    </row>
    <row r="228" spans="1:19" x14ac:dyDescent="0.4">
      <c r="A228" s="12" t="s">
        <v>1554</v>
      </c>
      <c r="C228" s="2"/>
      <c r="N228"/>
      <c r="S228"/>
    </row>
    <row r="229" spans="1:19" x14ac:dyDescent="0.4">
      <c r="A229" s="12" t="s">
        <v>1554</v>
      </c>
      <c r="C229" s="2"/>
      <c r="N229"/>
      <c r="S229"/>
    </row>
    <row r="230" spans="1:19" x14ac:dyDescent="0.4">
      <c r="A230" s="12" t="s">
        <v>1554</v>
      </c>
      <c r="C230" s="2"/>
      <c r="N230"/>
      <c r="S230"/>
    </row>
    <row r="231" spans="1:19" x14ac:dyDescent="0.4">
      <c r="A231" s="12" t="s">
        <v>1554</v>
      </c>
      <c r="C231" s="2"/>
      <c r="N231"/>
      <c r="S231"/>
    </row>
    <row r="232" spans="1:19" x14ac:dyDescent="0.4">
      <c r="A232" s="12" t="s">
        <v>1554</v>
      </c>
      <c r="C232" s="2"/>
      <c r="N232"/>
      <c r="S232"/>
    </row>
    <row r="233" spans="1:19" x14ac:dyDescent="0.4">
      <c r="A233" s="12" t="s">
        <v>1554</v>
      </c>
      <c r="C233" s="2"/>
      <c r="M233" t="s">
        <v>3</v>
      </c>
      <c r="N233"/>
      <c r="S233"/>
    </row>
    <row r="234" spans="1:19" x14ac:dyDescent="0.4">
      <c r="A234" s="12" t="s">
        <v>1554</v>
      </c>
      <c r="C234" s="2"/>
      <c r="N234"/>
      <c r="S234"/>
    </row>
    <row r="235" spans="1:19" x14ac:dyDescent="0.4">
      <c r="A235" s="12" t="s">
        <v>1554</v>
      </c>
      <c r="C235" s="2"/>
      <c r="N235"/>
      <c r="S235"/>
    </row>
    <row r="236" spans="1:19" x14ac:dyDescent="0.4">
      <c r="A236" s="12" t="s">
        <v>1554</v>
      </c>
      <c r="C236" s="2"/>
      <c r="N236"/>
      <c r="S236"/>
    </row>
    <row r="237" spans="1:19" x14ac:dyDescent="0.4">
      <c r="C237" s="2"/>
    </row>
    <row r="238" spans="1:19" x14ac:dyDescent="0.4">
      <c r="C238" s="2"/>
    </row>
    <row r="239" spans="1:19" x14ac:dyDescent="0.4">
      <c r="A239" s="12" t="s">
        <v>2952</v>
      </c>
      <c r="B239" s="18" t="s">
        <v>1558</v>
      </c>
      <c r="C239" s="2"/>
      <c r="N239"/>
      <c r="S239"/>
    </row>
    <row r="240" spans="1:19" x14ac:dyDescent="0.4">
      <c r="C240" s="2"/>
    </row>
    <row r="241" spans="1:19" x14ac:dyDescent="0.4">
      <c r="C241" s="2"/>
    </row>
    <row r="242" spans="1:19" x14ac:dyDescent="0.4">
      <c r="C242" s="2"/>
    </row>
    <row r="243" spans="1:19" x14ac:dyDescent="0.4">
      <c r="A243" s="12" t="s">
        <v>1554</v>
      </c>
      <c r="B243"/>
      <c r="C243" s="2"/>
      <c r="N243"/>
      <c r="S243"/>
    </row>
    <row r="244" spans="1:19" x14ac:dyDescent="0.4">
      <c r="A244" s="12" t="s">
        <v>1554</v>
      </c>
      <c r="B244"/>
      <c r="C244" s="2"/>
      <c r="N244"/>
      <c r="S244"/>
    </row>
    <row r="245" spans="1:19" x14ac:dyDescent="0.4">
      <c r="A245" s="12" t="s">
        <v>1554</v>
      </c>
      <c r="B245"/>
      <c r="C245" s="2"/>
      <c r="N245"/>
      <c r="S245"/>
    </row>
    <row r="246" spans="1:19" x14ac:dyDescent="0.4">
      <c r="A246" s="12" t="s">
        <v>1554</v>
      </c>
      <c r="B246"/>
      <c r="C246" s="2"/>
      <c r="N246"/>
      <c r="S246"/>
    </row>
    <row r="247" spans="1:19" x14ac:dyDescent="0.4">
      <c r="A247" s="12" t="s">
        <v>1554</v>
      </c>
      <c r="B247"/>
      <c r="C247" s="2"/>
      <c r="N247"/>
      <c r="S247"/>
    </row>
    <row r="248" spans="1:19" x14ac:dyDescent="0.4">
      <c r="A248" s="12" t="s">
        <v>1554</v>
      </c>
      <c r="B248"/>
      <c r="C248" s="2"/>
      <c r="N248"/>
      <c r="S248"/>
    </row>
    <row r="249" spans="1:19" x14ac:dyDescent="0.4">
      <c r="A249" s="12" t="s">
        <v>1554</v>
      </c>
      <c r="B249"/>
      <c r="C249" s="2"/>
      <c r="N249"/>
      <c r="S249"/>
    </row>
    <row r="250" spans="1:19" x14ac:dyDescent="0.4">
      <c r="A250" s="12" t="s">
        <v>1554</v>
      </c>
      <c r="B250"/>
      <c r="C250" s="2"/>
      <c r="N250"/>
      <c r="S250"/>
    </row>
    <row r="251" spans="1:19" x14ac:dyDescent="0.4">
      <c r="A251" s="12" t="s">
        <v>1554</v>
      </c>
      <c r="B251"/>
      <c r="C251" s="2"/>
      <c r="N251"/>
      <c r="S251"/>
    </row>
    <row r="252" spans="1:19" x14ac:dyDescent="0.4">
      <c r="A252" s="12" t="s">
        <v>1554</v>
      </c>
      <c r="B252"/>
      <c r="C252" s="2"/>
      <c r="N252"/>
      <c r="S252"/>
    </row>
    <row r="253" spans="1:19" x14ac:dyDescent="0.4">
      <c r="A253" s="12" t="s">
        <v>1554</v>
      </c>
      <c r="B253"/>
      <c r="C253" s="2"/>
      <c r="N253"/>
      <c r="S253"/>
    </row>
    <row r="254" spans="1:19" x14ac:dyDescent="0.4">
      <c r="A254" s="12" t="s">
        <v>1554</v>
      </c>
      <c r="B254"/>
      <c r="C254" s="2"/>
      <c r="N254"/>
      <c r="S254"/>
    </row>
    <row r="255" spans="1:19" x14ac:dyDescent="0.4">
      <c r="A255" s="12" t="s">
        <v>1554</v>
      </c>
      <c r="B255"/>
      <c r="C255" s="2"/>
      <c r="N255"/>
      <c r="S255"/>
    </row>
    <row r="256" spans="1:19" x14ac:dyDescent="0.4">
      <c r="A256" s="12" t="s">
        <v>1554</v>
      </c>
      <c r="B256"/>
      <c r="C256" s="2"/>
      <c r="N256"/>
      <c r="S256"/>
    </row>
    <row r="257" spans="1:19" x14ac:dyDescent="0.4">
      <c r="A257" s="12" t="s">
        <v>1554</v>
      </c>
      <c r="B257"/>
      <c r="C257" s="2"/>
      <c r="N257"/>
      <c r="S257"/>
    </row>
    <row r="258" spans="1:19" x14ac:dyDescent="0.4">
      <c r="A258" s="12" t="s">
        <v>1554</v>
      </c>
      <c r="B258"/>
      <c r="C258" s="2"/>
      <c r="N258"/>
      <c r="S258"/>
    </row>
    <row r="259" spans="1:19" x14ac:dyDescent="0.4">
      <c r="A259" s="12" t="s">
        <v>1554</v>
      </c>
      <c r="B259"/>
      <c r="C259" s="2"/>
      <c r="N259"/>
      <c r="S259"/>
    </row>
    <row r="260" spans="1:19" x14ac:dyDescent="0.4">
      <c r="A260" s="12" t="s">
        <v>1554</v>
      </c>
      <c r="B260"/>
      <c r="C260" s="2"/>
      <c r="N260"/>
      <c r="S260"/>
    </row>
    <row r="261" spans="1:19" x14ac:dyDescent="0.4">
      <c r="A261" s="12" t="s">
        <v>1554</v>
      </c>
      <c r="B261"/>
      <c r="C261" s="2"/>
      <c r="N261"/>
      <c r="S261"/>
    </row>
    <row r="262" spans="1:19" x14ac:dyDescent="0.4">
      <c r="A262" s="12" t="s">
        <v>1554</v>
      </c>
      <c r="B262"/>
      <c r="C262" s="2"/>
      <c r="N262"/>
      <c r="S262"/>
    </row>
    <row r="263" spans="1:19" x14ac:dyDescent="0.4">
      <c r="A263" s="12" t="s">
        <v>1554</v>
      </c>
      <c r="B263"/>
      <c r="C263" s="2"/>
      <c r="N263"/>
      <c r="S263"/>
    </row>
    <row r="264" spans="1:19" x14ac:dyDescent="0.4">
      <c r="A264" s="12" t="s">
        <v>1554</v>
      </c>
      <c r="B264"/>
      <c r="C264" s="2"/>
      <c r="N264"/>
      <c r="S264"/>
    </row>
    <row r="265" spans="1:19" x14ac:dyDescent="0.4">
      <c r="A265" s="12" t="s">
        <v>1554</v>
      </c>
      <c r="B265"/>
      <c r="C265" s="2"/>
      <c r="N265"/>
      <c r="S265"/>
    </row>
    <row r="266" spans="1:19" x14ac:dyDescent="0.4">
      <c r="A266" s="12" t="s">
        <v>1554</v>
      </c>
      <c r="B266"/>
      <c r="C266" s="2"/>
      <c r="N266"/>
      <c r="S266"/>
    </row>
    <row r="267" spans="1:19" x14ac:dyDescent="0.4">
      <c r="A267" s="12" t="s">
        <v>1554</v>
      </c>
      <c r="B267"/>
      <c r="C267" s="2"/>
      <c r="N267"/>
      <c r="S267"/>
    </row>
    <row r="268" spans="1:19" x14ac:dyDescent="0.4">
      <c r="A268" s="12" t="s">
        <v>1554</v>
      </c>
      <c r="B268"/>
      <c r="C268" s="2"/>
      <c r="N268"/>
      <c r="S268"/>
    </row>
    <row r="269" spans="1:19" x14ac:dyDescent="0.4">
      <c r="A269" s="12" t="s">
        <v>1554</v>
      </c>
      <c r="B269"/>
      <c r="C269" s="2"/>
      <c r="N269"/>
      <c r="S269"/>
    </row>
    <row r="270" spans="1:19" x14ac:dyDescent="0.4">
      <c r="A270" s="12" t="s">
        <v>1554</v>
      </c>
      <c r="B270"/>
      <c r="C270" s="2"/>
      <c r="N270"/>
      <c r="S270"/>
    </row>
    <row r="271" spans="1:19" x14ac:dyDescent="0.4">
      <c r="A271" s="12" t="s">
        <v>1554</v>
      </c>
      <c r="B271"/>
      <c r="C271" s="2"/>
      <c r="N271"/>
      <c r="S271"/>
    </row>
    <row r="272" spans="1:19" x14ac:dyDescent="0.4">
      <c r="A272" s="12" t="s">
        <v>1554</v>
      </c>
      <c r="C272" s="2"/>
    </row>
    <row r="273" spans="1:20" x14ac:dyDescent="0.4">
      <c r="A273" s="12" t="s">
        <v>1554</v>
      </c>
      <c r="C273" s="2"/>
    </row>
    <row r="274" spans="1:20" x14ac:dyDescent="0.4">
      <c r="C274" s="2"/>
    </row>
    <row r="275" spans="1:20" x14ac:dyDescent="0.4">
      <c r="C275" s="2"/>
    </row>
    <row r="276" spans="1:20" x14ac:dyDescent="0.4">
      <c r="C276" s="2"/>
    </row>
    <row r="277" spans="1:20" x14ac:dyDescent="0.4">
      <c r="A277" s="12" t="s">
        <v>1554</v>
      </c>
      <c r="C277" s="2"/>
      <c r="L277" t="s">
        <v>25</v>
      </c>
    </row>
    <row r="278" spans="1:20" x14ac:dyDescent="0.4">
      <c r="A278" s="12" t="s">
        <v>1554</v>
      </c>
      <c r="C278" s="2"/>
      <c r="M278" t="s">
        <v>866</v>
      </c>
    </row>
    <row r="279" spans="1:20" x14ac:dyDescent="0.4">
      <c r="A279" s="12" t="s">
        <v>1554</v>
      </c>
      <c r="C279" s="2"/>
      <c r="M279" s="11" t="s">
        <v>79</v>
      </c>
    </row>
    <row r="280" spans="1:20" x14ac:dyDescent="0.4">
      <c r="A280" s="12" t="s">
        <v>1554</v>
      </c>
      <c r="C280" s="2"/>
    </row>
    <row r="281" spans="1:20" x14ac:dyDescent="0.4">
      <c r="A281" s="12" t="s">
        <v>1554</v>
      </c>
      <c r="C281" s="2"/>
      <c r="M281" t="s">
        <v>80</v>
      </c>
    </row>
    <row r="282" spans="1:20" x14ac:dyDescent="0.4">
      <c r="A282" s="12" t="s">
        <v>1554</v>
      </c>
      <c r="C282" s="2"/>
      <c r="M282" s="4" t="str">
        <f>"ip a a " &amp; F108 &amp; "/" &amp; F57 &amp; " dev eth0"</f>
        <v>ip a a 172.28.88.101/16 dev eth0</v>
      </c>
      <c r="T282" t="s">
        <v>1098</v>
      </c>
    </row>
    <row r="283" spans="1:20" x14ac:dyDescent="0.4">
      <c r="A283" s="12" t="s">
        <v>1554</v>
      </c>
      <c r="C283" s="2"/>
      <c r="M283" s="4" t="str">
        <f>"ip r a default via " &amp; F64</f>
        <v>ip r a default via 10.28.88.1</v>
      </c>
      <c r="T283" t="s">
        <v>1099</v>
      </c>
    </row>
    <row r="284" spans="1:20" x14ac:dyDescent="0.4">
      <c r="A284" s="12" t="s">
        <v>1554</v>
      </c>
      <c r="C284" s="2"/>
      <c r="M284" s="4" t="s">
        <v>1052</v>
      </c>
      <c r="T284" t="s">
        <v>1100</v>
      </c>
    </row>
    <row r="285" spans="1:20" x14ac:dyDescent="0.4">
      <c r="A285" s="12" t="s">
        <v>1554</v>
      </c>
      <c r="C285" s="2"/>
      <c r="M285" s="4" t="s">
        <v>81</v>
      </c>
    </row>
    <row r="286" spans="1:20" x14ac:dyDescent="0.4">
      <c r="A286" s="12" t="s">
        <v>1554</v>
      </c>
      <c r="C286" s="2"/>
      <c r="M286" s="4" t="s">
        <v>82</v>
      </c>
    </row>
    <row r="287" spans="1:20" x14ac:dyDescent="0.4">
      <c r="A287" s="12" t="s">
        <v>1554</v>
      </c>
      <c r="C287" s="2"/>
    </row>
    <row r="288" spans="1:20" x14ac:dyDescent="0.4">
      <c r="A288" s="12" t="s">
        <v>1554</v>
      </c>
      <c r="C288" s="2"/>
      <c r="M288" s="11" t="s">
        <v>83</v>
      </c>
      <c r="S288"/>
    </row>
    <row r="289" spans="1:19" x14ac:dyDescent="0.4">
      <c r="C289" s="2"/>
    </row>
    <row r="290" spans="1:19" x14ac:dyDescent="0.4">
      <c r="C290" s="2"/>
    </row>
    <row r="291" spans="1:19" x14ac:dyDescent="0.4">
      <c r="C291" s="2"/>
      <c r="M291" s="11"/>
      <c r="S291"/>
    </row>
    <row r="292" spans="1:19" x14ac:dyDescent="0.4">
      <c r="C292" s="2"/>
      <c r="M292" s="11"/>
      <c r="S292"/>
    </row>
    <row r="293" spans="1:19" x14ac:dyDescent="0.4">
      <c r="A293" s="12" t="s">
        <v>1554</v>
      </c>
      <c r="C293" s="2" t="s">
        <v>1095</v>
      </c>
      <c r="M293" s="11"/>
      <c r="O293" t="s">
        <v>1096</v>
      </c>
      <c r="S293"/>
    </row>
    <row r="294" spans="1:19" x14ac:dyDescent="0.4">
      <c r="A294" s="12" t="s">
        <v>1554</v>
      </c>
      <c r="C294" s="2"/>
      <c r="S294"/>
    </row>
    <row r="295" spans="1:19" x14ac:dyDescent="0.4">
      <c r="A295" s="12" t="s">
        <v>1554</v>
      </c>
      <c r="C295" s="2"/>
      <c r="S295"/>
    </row>
    <row r="296" spans="1:19" x14ac:dyDescent="0.4">
      <c r="A296" s="12" t="s">
        <v>1554</v>
      </c>
      <c r="C296" s="2"/>
      <c r="S296"/>
    </row>
    <row r="297" spans="1:19" x14ac:dyDescent="0.4">
      <c r="A297" s="12" t="s">
        <v>1554</v>
      </c>
      <c r="C297" s="2"/>
      <c r="S297"/>
    </row>
    <row r="298" spans="1:19" x14ac:dyDescent="0.4">
      <c r="A298" s="12" t="s">
        <v>1554</v>
      </c>
      <c r="C298" s="2"/>
      <c r="S298"/>
    </row>
    <row r="299" spans="1:19" x14ac:dyDescent="0.4">
      <c r="A299" s="12" t="s">
        <v>1554</v>
      </c>
      <c r="C299" s="2"/>
      <c r="S299"/>
    </row>
    <row r="300" spans="1:19" x14ac:dyDescent="0.4">
      <c r="A300" s="12" t="s">
        <v>1554</v>
      </c>
      <c r="C300" s="2"/>
      <c r="S300"/>
    </row>
    <row r="301" spans="1:19" x14ac:dyDescent="0.4">
      <c r="A301" s="12" t="s">
        <v>1554</v>
      </c>
      <c r="C301" s="2"/>
      <c r="S301"/>
    </row>
    <row r="302" spans="1:19" x14ac:dyDescent="0.4">
      <c r="A302" s="12" t="s">
        <v>1554</v>
      </c>
      <c r="C302" s="2"/>
      <c r="S302"/>
    </row>
    <row r="303" spans="1:19" x14ac:dyDescent="0.4">
      <c r="A303" s="12" t="s">
        <v>1554</v>
      </c>
      <c r="C303" s="2"/>
      <c r="S303"/>
    </row>
    <row r="304" spans="1:19" x14ac:dyDescent="0.4">
      <c r="A304" s="12" t="s">
        <v>1554</v>
      </c>
      <c r="C304" s="2"/>
    </row>
    <row r="305" spans="1:22" x14ac:dyDescent="0.4">
      <c r="A305" s="12" t="s">
        <v>1554</v>
      </c>
      <c r="C305" s="2"/>
    </row>
    <row r="306" spans="1:22" x14ac:dyDescent="0.4">
      <c r="A306" s="12" t="s">
        <v>1554</v>
      </c>
      <c r="C306" s="2"/>
    </row>
    <row r="307" spans="1:22" x14ac:dyDescent="0.4">
      <c r="A307" s="12" t="s">
        <v>1554</v>
      </c>
      <c r="C307" s="2"/>
    </row>
    <row r="308" spans="1:22" x14ac:dyDescent="0.4">
      <c r="A308" s="12" t="s">
        <v>1554</v>
      </c>
      <c r="C308" s="2"/>
    </row>
    <row r="309" spans="1:22" x14ac:dyDescent="0.4">
      <c r="A309" s="12" t="s">
        <v>1554</v>
      </c>
      <c r="C309" s="2"/>
    </row>
    <row r="310" spans="1:22" x14ac:dyDescent="0.4">
      <c r="A310" s="12" t="s">
        <v>1554</v>
      </c>
      <c r="C310" s="2"/>
    </row>
    <row r="311" spans="1:22" x14ac:dyDescent="0.4">
      <c r="A311" s="12" t="s">
        <v>1554</v>
      </c>
      <c r="C311" s="2"/>
      <c r="J311" t="s">
        <v>15</v>
      </c>
      <c r="V311" t="s">
        <v>15</v>
      </c>
    </row>
    <row r="312" spans="1:22" x14ac:dyDescent="0.4">
      <c r="A312" s="12" t="s">
        <v>1554</v>
      </c>
      <c r="C312" s="2"/>
    </row>
    <row r="313" spans="1:22" x14ac:dyDescent="0.4">
      <c r="A313" s="12" t="s">
        <v>1554</v>
      </c>
      <c r="C313" s="2"/>
      <c r="D313" t="s">
        <v>1097</v>
      </c>
    </row>
    <row r="314" spans="1:22" x14ac:dyDescent="0.4">
      <c r="A314" s="12" t="s">
        <v>1554</v>
      </c>
      <c r="C314" s="2"/>
    </row>
    <row r="315" spans="1:22" x14ac:dyDescent="0.4">
      <c r="C315" s="2"/>
    </row>
    <row r="316" spans="1:22" x14ac:dyDescent="0.4">
      <c r="C316" s="2"/>
    </row>
    <row r="317" spans="1:22" x14ac:dyDescent="0.4">
      <c r="A317" s="12" t="s">
        <v>1554</v>
      </c>
      <c r="C317" s="2"/>
    </row>
    <row r="318" spans="1:22" x14ac:dyDescent="0.4">
      <c r="A318" s="12" t="s">
        <v>1554</v>
      </c>
      <c r="C318" s="2"/>
    </row>
    <row r="319" spans="1:22" x14ac:dyDescent="0.4">
      <c r="A319" s="12" t="s">
        <v>1554</v>
      </c>
      <c r="C319" s="2"/>
      <c r="L319" t="s">
        <v>4</v>
      </c>
    </row>
    <row r="320" spans="1:22" x14ac:dyDescent="0.4">
      <c r="A320" s="12" t="s">
        <v>1554</v>
      </c>
      <c r="C320" s="2"/>
      <c r="L320" t="s">
        <v>5</v>
      </c>
      <c r="N320"/>
      <c r="S320"/>
    </row>
    <row r="321" spans="1:19" x14ac:dyDescent="0.4">
      <c r="A321" s="12" t="s">
        <v>1554</v>
      </c>
      <c r="C321" s="2"/>
      <c r="N321"/>
      <c r="S321"/>
    </row>
    <row r="322" spans="1:19" x14ac:dyDescent="0.4">
      <c r="A322" s="12" t="s">
        <v>1554</v>
      </c>
      <c r="C322" s="2"/>
      <c r="N322"/>
      <c r="S322"/>
    </row>
    <row r="323" spans="1:19" x14ac:dyDescent="0.4">
      <c r="A323" s="12" t="s">
        <v>1554</v>
      </c>
      <c r="C323" s="2"/>
      <c r="N323"/>
      <c r="S323"/>
    </row>
    <row r="324" spans="1:19" x14ac:dyDescent="0.4">
      <c r="A324" s="12" t="s">
        <v>1554</v>
      </c>
      <c r="C324" s="2"/>
      <c r="N324"/>
      <c r="S324"/>
    </row>
    <row r="325" spans="1:19" x14ac:dyDescent="0.4">
      <c r="A325" s="12" t="s">
        <v>1554</v>
      </c>
      <c r="C325" s="2"/>
      <c r="N325"/>
      <c r="S325"/>
    </row>
    <row r="326" spans="1:19" x14ac:dyDescent="0.4">
      <c r="A326" s="12" t="s">
        <v>1554</v>
      </c>
      <c r="C326" s="2"/>
      <c r="N326"/>
      <c r="S326"/>
    </row>
    <row r="327" spans="1:19" x14ac:dyDescent="0.4">
      <c r="A327" s="12" t="s">
        <v>1554</v>
      </c>
      <c r="C327" s="2"/>
      <c r="N327"/>
      <c r="S327"/>
    </row>
    <row r="328" spans="1:19" x14ac:dyDescent="0.4">
      <c r="A328" s="12" t="s">
        <v>1554</v>
      </c>
      <c r="C328" s="2"/>
      <c r="N328"/>
      <c r="S328"/>
    </row>
    <row r="329" spans="1:19" x14ac:dyDescent="0.4">
      <c r="A329" s="12" t="s">
        <v>1554</v>
      </c>
      <c r="C329" s="2"/>
      <c r="N329"/>
      <c r="S329"/>
    </row>
    <row r="330" spans="1:19" x14ac:dyDescent="0.4">
      <c r="A330" s="12" t="s">
        <v>1554</v>
      </c>
      <c r="C330" s="2"/>
      <c r="N330"/>
      <c r="S330"/>
    </row>
    <row r="331" spans="1:19" x14ac:dyDescent="0.4">
      <c r="A331" s="12" t="s">
        <v>1554</v>
      </c>
      <c r="C331" s="2"/>
      <c r="N331"/>
      <c r="S331"/>
    </row>
    <row r="332" spans="1:19" x14ac:dyDescent="0.4">
      <c r="A332" s="12" t="s">
        <v>1554</v>
      </c>
      <c r="C332" s="2"/>
      <c r="N332"/>
      <c r="S332"/>
    </row>
    <row r="333" spans="1:19" x14ac:dyDescent="0.4">
      <c r="C333" s="2"/>
    </row>
    <row r="334" spans="1:19" x14ac:dyDescent="0.4">
      <c r="C334" s="2"/>
    </row>
    <row r="335" spans="1:19" x14ac:dyDescent="0.4">
      <c r="A335" s="12" t="s">
        <v>1554</v>
      </c>
      <c r="C335" s="2"/>
      <c r="N335"/>
      <c r="S335"/>
    </row>
    <row r="336" spans="1:19" x14ac:dyDescent="0.4">
      <c r="A336" s="12" t="s">
        <v>1554</v>
      </c>
      <c r="B336" s="18" t="s">
        <v>1556</v>
      </c>
      <c r="C336" s="2"/>
      <c r="N336"/>
      <c r="S336"/>
    </row>
    <row r="337" spans="1:19" x14ac:dyDescent="0.4">
      <c r="A337" s="12" t="s">
        <v>1554</v>
      </c>
      <c r="B337" s="13" t="s">
        <v>1108</v>
      </c>
      <c r="C337" s="2"/>
      <c r="N337"/>
      <c r="S337"/>
    </row>
    <row r="338" spans="1:19" x14ac:dyDescent="0.4">
      <c r="C338" s="2" t="s">
        <v>1101</v>
      </c>
      <c r="L338" s="6" t="s">
        <v>4159</v>
      </c>
      <c r="N338"/>
      <c r="S338"/>
    </row>
    <row r="339" spans="1:19" x14ac:dyDescent="0.4">
      <c r="C339" s="2" t="s">
        <v>1136</v>
      </c>
      <c r="L339" s="6" t="s">
        <v>4160</v>
      </c>
      <c r="N339"/>
      <c r="S339"/>
    </row>
    <row r="340" spans="1:19" x14ac:dyDescent="0.4">
      <c r="C340" s="2" t="s">
        <v>1102</v>
      </c>
      <c r="L340" s="6" t="s">
        <v>1053</v>
      </c>
      <c r="N340"/>
      <c r="S340"/>
    </row>
    <row r="341" spans="1:19" x14ac:dyDescent="0.4">
      <c r="C341" s="2" t="s">
        <v>1103</v>
      </c>
      <c r="L341" s="4" t="s">
        <v>1038</v>
      </c>
      <c r="N341"/>
      <c r="S341"/>
    </row>
    <row r="342" spans="1:19" x14ac:dyDescent="0.4">
      <c r="C342" s="2" t="s">
        <v>1104</v>
      </c>
      <c r="N342"/>
      <c r="S342"/>
    </row>
    <row r="343" spans="1:19" x14ac:dyDescent="0.4">
      <c r="C343" s="2" t="s">
        <v>1105</v>
      </c>
      <c r="N343"/>
      <c r="S343"/>
    </row>
    <row r="344" spans="1:19" x14ac:dyDescent="0.4">
      <c r="C344" s="2" t="s">
        <v>1106</v>
      </c>
      <c r="N344"/>
      <c r="S344"/>
    </row>
    <row r="345" spans="1:19" x14ac:dyDescent="0.4">
      <c r="C345" s="2" t="s">
        <v>1107</v>
      </c>
      <c r="N345"/>
      <c r="S345"/>
    </row>
    <row r="346" spans="1:19" x14ac:dyDescent="0.4">
      <c r="C346" s="2"/>
    </row>
    <row r="347" spans="1:19" x14ac:dyDescent="0.4">
      <c r="C347" s="2"/>
    </row>
    <row r="348" spans="1:19" x14ac:dyDescent="0.4">
      <c r="A348" s="12" t="s">
        <v>1554</v>
      </c>
      <c r="C348" s="2"/>
      <c r="N348"/>
      <c r="S348"/>
    </row>
    <row r="349" spans="1:19" x14ac:dyDescent="0.4">
      <c r="A349" s="12" t="s">
        <v>1554</v>
      </c>
      <c r="B349" s="18" t="s">
        <v>1851</v>
      </c>
      <c r="C349" s="2"/>
      <c r="N349"/>
      <c r="S349"/>
    </row>
    <row r="350" spans="1:19" x14ac:dyDescent="0.4">
      <c r="C350" t="s">
        <v>231</v>
      </c>
      <c r="N350"/>
      <c r="S350"/>
    </row>
    <row r="351" spans="1:19" x14ac:dyDescent="0.4">
      <c r="A351" s="12" t="s">
        <v>1554</v>
      </c>
      <c r="B351" s="14" t="str">
        <f>"time dd if=/dev/urandom of=/dev/" &amp; $H$20 &amp; " bs=1M &amp;" &amp; " time dd if=/dev/urandom of=/dev/" &amp; $H$21 &amp; " bs=1M &amp;"</f>
        <v>time dd if=/dev/urandom of=/dev/sda bs=1M &amp; time dd if=/dev/urandom of=/dev/sdb bs=1M &amp;</v>
      </c>
      <c r="C351" s="2"/>
      <c r="N351"/>
      <c r="S351"/>
    </row>
    <row r="352" spans="1:19" x14ac:dyDescent="0.4">
      <c r="A352"/>
      <c r="B352"/>
      <c r="C352" s="2" t="s">
        <v>1137</v>
      </c>
      <c r="L352" t="s">
        <v>1139</v>
      </c>
      <c r="N352"/>
      <c r="S352"/>
    </row>
    <row r="353" spans="1:19" x14ac:dyDescent="0.4">
      <c r="A353"/>
      <c r="B353"/>
      <c r="C353" s="2" t="s">
        <v>1138</v>
      </c>
      <c r="L353" t="s">
        <v>1139</v>
      </c>
      <c r="N353"/>
      <c r="S353"/>
    </row>
    <row r="354" spans="1:19" x14ac:dyDescent="0.4">
      <c r="A354"/>
      <c r="B354"/>
      <c r="C354" s="2" t="s">
        <v>1133</v>
      </c>
      <c r="L354" t="s">
        <v>1140</v>
      </c>
      <c r="N354"/>
      <c r="S354"/>
    </row>
    <row r="355" spans="1:19" x14ac:dyDescent="0.4">
      <c r="A355"/>
      <c r="B355"/>
      <c r="C355" s="2" t="s">
        <v>1134</v>
      </c>
      <c r="N355"/>
      <c r="S355"/>
    </row>
    <row r="356" spans="1:19" x14ac:dyDescent="0.4">
      <c r="A356"/>
      <c r="B356"/>
      <c r="C356" s="2" t="s">
        <v>1135</v>
      </c>
      <c r="N356"/>
      <c r="S356"/>
    </row>
    <row r="357" spans="1:19" x14ac:dyDescent="0.4">
      <c r="A357"/>
      <c r="B357"/>
      <c r="C357" s="2" t="s">
        <v>1144</v>
      </c>
      <c r="N357"/>
      <c r="S357"/>
    </row>
    <row r="358" spans="1:19" x14ac:dyDescent="0.4">
      <c r="A358"/>
      <c r="B358"/>
      <c r="C358" s="2"/>
      <c r="N358"/>
      <c r="S358"/>
    </row>
    <row r="359" spans="1:19" x14ac:dyDescent="0.4">
      <c r="A359"/>
      <c r="B359"/>
      <c r="C359" s="2" t="s">
        <v>1145</v>
      </c>
      <c r="L359" t="s">
        <v>1141</v>
      </c>
      <c r="N359"/>
      <c r="S359"/>
    </row>
    <row r="360" spans="1:19" x14ac:dyDescent="0.4">
      <c r="A360"/>
      <c r="B360"/>
      <c r="C360" s="2" t="s">
        <v>1146</v>
      </c>
      <c r="L360" t="s">
        <v>1142</v>
      </c>
      <c r="N360"/>
      <c r="S360"/>
    </row>
    <row r="361" spans="1:19" x14ac:dyDescent="0.4">
      <c r="A361"/>
      <c r="B361"/>
      <c r="C361" s="2" t="s">
        <v>1147</v>
      </c>
      <c r="L361" t="s">
        <v>1143</v>
      </c>
      <c r="N361"/>
      <c r="S361"/>
    </row>
    <row r="362" spans="1:19" x14ac:dyDescent="0.4">
      <c r="A362"/>
      <c r="B362"/>
      <c r="C362" s="2" t="s">
        <v>1148</v>
      </c>
      <c r="N362"/>
      <c r="S362"/>
    </row>
    <row r="363" spans="1:19" x14ac:dyDescent="0.4">
      <c r="A363"/>
      <c r="B363"/>
      <c r="C363" s="2" t="s">
        <v>1149</v>
      </c>
      <c r="N363"/>
      <c r="S363"/>
    </row>
    <row r="364" spans="1:19" x14ac:dyDescent="0.4">
      <c r="A364"/>
      <c r="B364"/>
      <c r="C364" s="2" t="s">
        <v>1150</v>
      </c>
      <c r="N364"/>
      <c r="S364"/>
    </row>
    <row r="365" spans="1:19" x14ac:dyDescent="0.4">
      <c r="A365"/>
      <c r="B365"/>
      <c r="C365" s="2" t="s">
        <v>1151</v>
      </c>
      <c r="N365"/>
      <c r="S365"/>
    </row>
    <row r="366" spans="1:19" x14ac:dyDescent="0.4">
      <c r="A366"/>
      <c r="B366"/>
      <c r="C366" s="2"/>
      <c r="N366"/>
      <c r="S366"/>
    </row>
    <row r="367" spans="1:19" x14ac:dyDescent="0.4">
      <c r="A367"/>
      <c r="B367"/>
      <c r="C367" s="2" t="s">
        <v>1152</v>
      </c>
      <c r="N367"/>
      <c r="S367"/>
    </row>
    <row r="368" spans="1:19" x14ac:dyDescent="0.4">
      <c r="C368" s="2" t="s">
        <v>1153</v>
      </c>
    </row>
    <row r="369" spans="1:19" x14ac:dyDescent="0.4">
      <c r="C369" s="2" t="s">
        <v>1154</v>
      </c>
    </row>
    <row r="370" spans="1:19" x14ac:dyDescent="0.4">
      <c r="C370" s="2"/>
    </row>
    <row r="371" spans="1:19" x14ac:dyDescent="0.4">
      <c r="C371" t="s">
        <v>39</v>
      </c>
    </row>
    <row r="372" spans="1:19" x14ac:dyDescent="0.4">
      <c r="C372" s="2" t="s">
        <v>1155</v>
      </c>
      <c r="L372" t="s">
        <v>1157</v>
      </c>
    </row>
    <row r="373" spans="1:19" x14ac:dyDescent="0.4">
      <c r="C373" s="2" t="s">
        <v>1156</v>
      </c>
    </row>
    <row r="374" spans="1:19" x14ac:dyDescent="0.4">
      <c r="C374" s="2"/>
    </row>
    <row r="375" spans="1:19" x14ac:dyDescent="0.4">
      <c r="C375" s="2"/>
    </row>
    <row r="376" spans="1:19" x14ac:dyDescent="0.4">
      <c r="A376" s="12" t="s">
        <v>1554</v>
      </c>
      <c r="C376" s="2"/>
    </row>
    <row r="377" spans="1:19" x14ac:dyDescent="0.4">
      <c r="A377" s="12" t="s">
        <v>1554</v>
      </c>
      <c r="B377" s="18" t="s">
        <v>948</v>
      </c>
      <c r="C377" s="2"/>
      <c r="N377"/>
      <c r="S377"/>
    </row>
    <row r="378" spans="1:19" x14ac:dyDescent="0.4">
      <c r="A378" s="12" t="s">
        <v>1554</v>
      </c>
      <c r="B378" s="13" t="s">
        <v>1126</v>
      </c>
      <c r="C378" s="2"/>
      <c r="N378"/>
      <c r="S378"/>
    </row>
    <row r="379" spans="1:19" x14ac:dyDescent="0.4">
      <c r="C379" s="2" t="s">
        <v>1127</v>
      </c>
    </row>
    <row r="380" spans="1:19" x14ac:dyDescent="0.4">
      <c r="C380" s="2" t="s">
        <v>1128</v>
      </c>
    </row>
    <row r="381" spans="1:19" x14ac:dyDescent="0.4">
      <c r="C381" s="2" t="s">
        <v>1129</v>
      </c>
    </row>
    <row r="382" spans="1:19" x14ac:dyDescent="0.4">
      <c r="C382" s="2" t="s">
        <v>1130</v>
      </c>
    </row>
    <row r="383" spans="1:19" x14ac:dyDescent="0.4">
      <c r="C383" s="2" t="s">
        <v>1131</v>
      </c>
    </row>
    <row r="384" spans="1:19" x14ac:dyDescent="0.4">
      <c r="C384" s="2" t="s">
        <v>1132</v>
      </c>
    </row>
    <row r="385" spans="1:19" x14ac:dyDescent="0.4">
      <c r="C385" s="2"/>
    </row>
    <row r="386" spans="1:19" x14ac:dyDescent="0.4">
      <c r="C386" s="2"/>
    </row>
    <row r="387" spans="1:19" x14ac:dyDescent="0.4">
      <c r="A387" s="12" t="s">
        <v>1554</v>
      </c>
      <c r="C387" s="2"/>
    </row>
    <row r="388" spans="1:19" x14ac:dyDescent="0.4">
      <c r="A388" s="12" t="s">
        <v>1554</v>
      </c>
      <c r="B388" s="18" t="s">
        <v>4479</v>
      </c>
      <c r="C388" s="2"/>
      <c r="N388"/>
      <c r="S388"/>
    </row>
    <row r="389" spans="1:19" x14ac:dyDescent="0.4">
      <c r="A389" s="12" t="s">
        <v>1554</v>
      </c>
      <c r="B389" s="13" t="s">
        <v>4480</v>
      </c>
      <c r="C389" s="2"/>
    </row>
    <row r="390" spans="1:19" x14ac:dyDescent="0.4">
      <c r="A390" s="12" t="s">
        <v>1554</v>
      </c>
      <c r="B390" s="13" t="s">
        <v>4481</v>
      </c>
      <c r="C390" s="2"/>
    </row>
    <row r="391" spans="1:19" x14ac:dyDescent="0.4">
      <c r="A391" s="12" t="s">
        <v>1554</v>
      </c>
      <c r="B391" s="13" t="s">
        <v>4482</v>
      </c>
      <c r="C391" s="2"/>
    </row>
    <row r="392" spans="1:19" x14ac:dyDescent="0.4">
      <c r="A392" s="12" t="s">
        <v>1554</v>
      </c>
      <c r="B392" s="13" t="s">
        <v>4483</v>
      </c>
      <c r="C392" s="2"/>
    </row>
    <row r="393" spans="1:19" x14ac:dyDescent="0.4">
      <c r="A393" s="12" t="s">
        <v>1554</v>
      </c>
      <c r="B393" s="13" t="s">
        <v>4484</v>
      </c>
      <c r="C393" s="2"/>
    </row>
    <row r="394" spans="1:19" x14ac:dyDescent="0.4">
      <c r="A394" s="12" t="s">
        <v>1554</v>
      </c>
      <c r="B394" s="13" t="s">
        <v>4485</v>
      </c>
      <c r="C394" s="2"/>
    </row>
    <row r="395" spans="1:19" x14ac:dyDescent="0.4">
      <c r="A395" s="12" t="s">
        <v>1554</v>
      </c>
      <c r="B395" s="13" t="s">
        <v>4486</v>
      </c>
      <c r="C395" s="2"/>
    </row>
    <row r="396" spans="1:19" x14ac:dyDescent="0.4">
      <c r="A396" s="12" t="s">
        <v>1554</v>
      </c>
      <c r="B396" s="13" t="s">
        <v>4487</v>
      </c>
      <c r="C396" s="2"/>
    </row>
    <row r="397" spans="1:19" x14ac:dyDescent="0.4">
      <c r="A397" s="12" t="s">
        <v>1554</v>
      </c>
      <c r="B397" s="13" t="s">
        <v>4488</v>
      </c>
      <c r="C397" s="2"/>
    </row>
    <row r="398" spans="1:19" x14ac:dyDescent="0.4">
      <c r="A398" s="12" t="s">
        <v>1554</v>
      </c>
      <c r="B398" s="13" t="s">
        <v>176</v>
      </c>
      <c r="C398" s="2"/>
    </row>
    <row r="399" spans="1:19" x14ac:dyDescent="0.4">
      <c r="A399" s="12" t="s">
        <v>1554</v>
      </c>
      <c r="B399" s="13" t="s">
        <v>4489</v>
      </c>
      <c r="C399" s="2"/>
    </row>
    <row r="400" spans="1:19" x14ac:dyDescent="0.4">
      <c r="C400" s="2"/>
    </row>
    <row r="401" spans="1:19" x14ac:dyDescent="0.4">
      <c r="C401" s="2"/>
    </row>
    <row r="402" spans="1:19" x14ac:dyDescent="0.4">
      <c r="A402" s="12" t="s">
        <v>1554</v>
      </c>
      <c r="C402" s="2"/>
      <c r="N402"/>
      <c r="S402"/>
    </row>
    <row r="403" spans="1:19" x14ac:dyDescent="0.4">
      <c r="A403" s="12" t="s">
        <v>1554</v>
      </c>
      <c r="B403" s="18" t="s">
        <v>1559</v>
      </c>
      <c r="C403" s="2"/>
      <c r="L403" t="s">
        <v>1429</v>
      </c>
      <c r="N403"/>
      <c r="S403"/>
    </row>
    <row r="404" spans="1:19" x14ac:dyDescent="0.4">
      <c r="A404" s="12" t="s">
        <v>1554</v>
      </c>
      <c r="B404" s="14" t="str">
        <f>"fdisk /dev/" &amp; $H$20 &amp;  " &lt;&lt; 'EOF' || $Error :"</f>
        <v>fdisk /dev/sda &lt;&lt; 'EOF' || $Error :</v>
      </c>
      <c r="C404" s="2"/>
      <c r="L404" t="s">
        <v>867</v>
      </c>
      <c r="N404"/>
      <c r="S404"/>
    </row>
    <row r="405" spans="1:19" x14ac:dyDescent="0.4">
      <c r="A405" s="12" t="s">
        <v>1554</v>
      </c>
      <c r="B405" s="13" t="s">
        <v>33</v>
      </c>
      <c r="C405" s="2"/>
      <c r="L405" t="s">
        <v>868</v>
      </c>
      <c r="N405"/>
      <c r="S405"/>
    </row>
    <row r="406" spans="1:19" x14ac:dyDescent="0.4">
      <c r="A406" s="12" t="s">
        <v>1554</v>
      </c>
      <c r="B406" s="13" t="s">
        <v>34</v>
      </c>
      <c r="C406" s="2"/>
      <c r="N406"/>
      <c r="S406"/>
    </row>
    <row r="407" spans="1:19" x14ac:dyDescent="0.4">
      <c r="A407" s="12" t="s">
        <v>1554</v>
      </c>
      <c r="B407" s="13" t="s">
        <v>35</v>
      </c>
      <c r="C407" s="2"/>
      <c r="N407"/>
      <c r="S407"/>
    </row>
    <row r="408" spans="1:19" x14ac:dyDescent="0.4">
      <c r="A408" s="12" t="s">
        <v>1554</v>
      </c>
      <c r="B408" s="13" t="s">
        <v>1110</v>
      </c>
      <c r="C408" s="2"/>
      <c r="N408"/>
      <c r="S408"/>
    </row>
    <row r="409" spans="1:19" x14ac:dyDescent="0.4">
      <c r="A409" s="12" t="s">
        <v>1554</v>
      </c>
      <c r="B409" s="13" t="s">
        <v>1111</v>
      </c>
      <c r="C409" s="2"/>
      <c r="N409"/>
      <c r="S409"/>
    </row>
    <row r="410" spans="1:19" x14ac:dyDescent="0.4">
      <c r="A410" s="12" t="s">
        <v>1554</v>
      </c>
      <c r="B410" s="13" t="s">
        <v>40</v>
      </c>
      <c r="C410" s="2"/>
      <c r="N410"/>
      <c r="S410"/>
    </row>
    <row r="411" spans="1:19" x14ac:dyDescent="0.4">
      <c r="A411" s="12" t="s">
        <v>1554</v>
      </c>
      <c r="B411" s="13" t="s">
        <v>36</v>
      </c>
      <c r="C411" s="2"/>
      <c r="N411"/>
      <c r="S411"/>
    </row>
    <row r="412" spans="1:19" x14ac:dyDescent="0.4">
      <c r="A412" s="12" t="s">
        <v>1554</v>
      </c>
      <c r="B412" s="13" t="s">
        <v>34</v>
      </c>
      <c r="C412" s="2"/>
      <c r="N412"/>
      <c r="S412"/>
    </row>
    <row r="413" spans="1:19" x14ac:dyDescent="0.4">
      <c r="A413" s="12" t="s">
        <v>1554</v>
      </c>
      <c r="B413" s="13" t="s">
        <v>35</v>
      </c>
      <c r="C413" s="2"/>
      <c r="N413"/>
      <c r="S413"/>
    </row>
    <row r="414" spans="1:19" x14ac:dyDescent="0.4">
      <c r="A414" s="12" t="s">
        <v>1554</v>
      </c>
      <c r="B414" s="13" t="s">
        <v>1109</v>
      </c>
      <c r="C414" s="2"/>
      <c r="N414"/>
      <c r="S414"/>
    </row>
    <row r="415" spans="1:19" x14ac:dyDescent="0.4">
      <c r="A415" s="12" t="s">
        <v>1554</v>
      </c>
      <c r="C415" s="2" t="s">
        <v>39</v>
      </c>
      <c r="N415"/>
      <c r="S415"/>
    </row>
    <row r="416" spans="1:19" x14ac:dyDescent="0.4">
      <c r="A416" s="12" t="s">
        <v>1554</v>
      </c>
      <c r="C416" s="2" t="s">
        <v>39</v>
      </c>
      <c r="N416"/>
      <c r="S416"/>
    </row>
    <row r="417" spans="1:19" x14ac:dyDescent="0.4">
      <c r="A417" s="12" t="s">
        <v>1554</v>
      </c>
      <c r="B417" s="13" t="s">
        <v>35</v>
      </c>
      <c r="C417" s="2"/>
      <c r="N417"/>
      <c r="S417"/>
    </row>
    <row r="418" spans="1:19" x14ac:dyDescent="0.4">
      <c r="A418" s="12" t="s">
        <v>1554</v>
      </c>
      <c r="B418" s="13" t="s">
        <v>37</v>
      </c>
      <c r="C418" s="2"/>
      <c r="N418"/>
      <c r="S418"/>
    </row>
    <row r="419" spans="1:19" x14ac:dyDescent="0.4">
      <c r="A419" s="12" t="s">
        <v>1554</v>
      </c>
      <c r="B419" s="13" t="s">
        <v>38</v>
      </c>
      <c r="C419" s="2"/>
      <c r="N419"/>
      <c r="S419"/>
    </row>
    <row r="420" spans="1:19" x14ac:dyDescent="0.4">
      <c r="C420" s="2"/>
      <c r="N420"/>
      <c r="S420"/>
    </row>
    <row r="421" spans="1:19" x14ac:dyDescent="0.4">
      <c r="C421" s="10" t="s">
        <v>1158</v>
      </c>
      <c r="N421"/>
      <c r="S421"/>
    </row>
    <row r="422" spans="1:19" x14ac:dyDescent="0.4">
      <c r="C422" s="10" t="s">
        <v>1159</v>
      </c>
      <c r="N422"/>
      <c r="S422"/>
    </row>
    <row r="423" spans="1:19" x14ac:dyDescent="0.4">
      <c r="C423" s="10" t="s">
        <v>1160</v>
      </c>
      <c r="N423"/>
      <c r="S423"/>
    </row>
    <row r="424" spans="1:19" x14ac:dyDescent="0.4">
      <c r="C424" s="10"/>
      <c r="N424"/>
      <c r="S424"/>
    </row>
    <row r="425" spans="1:19" x14ac:dyDescent="0.4">
      <c r="C425" s="10" t="s">
        <v>1178</v>
      </c>
      <c r="L425" t="s">
        <v>1196</v>
      </c>
      <c r="N425"/>
      <c r="S425"/>
    </row>
    <row r="426" spans="1:19" x14ac:dyDescent="0.4">
      <c r="C426" s="10" t="s">
        <v>1206</v>
      </c>
      <c r="N426"/>
      <c r="S426"/>
    </row>
    <row r="427" spans="1:19" x14ac:dyDescent="0.4">
      <c r="C427" s="10"/>
      <c r="N427"/>
      <c r="S427"/>
    </row>
    <row r="428" spans="1:19" x14ac:dyDescent="0.4">
      <c r="C428" s="10" t="s">
        <v>1179</v>
      </c>
      <c r="L428" t="s">
        <v>1197</v>
      </c>
      <c r="N428"/>
      <c r="S428"/>
    </row>
    <row r="429" spans="1:19" x14ac:dyDescent="0.4">
      <c r="C429" s="10" t="s">
        <v>1180</v>
      </c>
      <c r="N429"/>
      <c r="S429"/>
    </row>
    <row r="430" spans="1:19" x14ac:dyDescent="0.4">
      <c r="C430" s="10" t="s">
        <v>1161</v>
      </c>
      <c r="N430"/>
      <c r="S430"/>
    </row>
    <row r="431" spans="1:19" x14ac:dyDescent="0.4">
      <c r="C431" s="10" t="s">
        <v>1162</v>
      </c>
      <c r="N431"/>
      <c r="S431"/>
    </row>
    <row r="432" spans="1:19" x14ac:dyDescent="0.4">
      <c r="A432"/>
      <c r="B432"/>
      <c r="C432" s="10" t="s">
        <v>1181</v>
      </c>
      <c r="L432" t="s">
        <v>1198</v>
      </c>
      <c r="N432"/>
      <c r="S432"/>
    </row>
    <row r="433" spans="1:19" x14ac:dyDescent="0.4">
      <c r="A433"/>
      <c r="B433"/>
      <c r="C433" s="10" t="s">
        <v>1182</v>
      </c>
      <c r="L433" t="s">
        <v>1199</v>
      </c>
      <c r="N433"/>
      <c r="S433"/>
    </row>
    <row r="434" spans="1:19" x14ac:dyDescent="0.4">
      <c r="A434"/>
      <c r="B434"/>
      <c r="C434" s="10" t="s">
        <v>1183</v>
      </c>
      <c r="L434" t="s">
        <v>1200</v>
      </c>
      <c r="N434"/>
      <c r="S434"/>
    </row>
    <row r="435" spans="1:19" x14ac:dyDescent="0.4">
      <c r="A435"/>
      <c r="B435"/>
      <c r="C435" s="10" t="s">
        <v>1184</v>
      </c>
      <c r="L435" t="s">
        <v>1201</v>
      </c>
      <c r="N435"/>
      <c r="S435"/>
    </row>
    <row r="436" spans="1:19" x14ac:dyDescent="0.4">
      <c r="A436"/>
      <c r="B436"/>
      <c r="C436" s="10" t="s">
        <v>1163</v>
      </c>
      <c r="N436"/>
      <c r="S436"/>
    </row>
    <row r="437" spans="1:19" x14ac:dyDescent="0.4">
      <c r="A437"/>
      <c r="B437"/>
      <c r="C437" s="10"/>
      <c r="N437"/>
      <c r="S437"/>
    </row>
    <row r="438" spans="1:19" x14ac:dyDescent="0.4">
      <c r="A438"/>
      <c r="B438"/>
      <c r="C438" s="10" t="s">
        <v>1185</v>
      </c>
      <c r="L438" t="s">
        <v>1202</v>
      </c>
      <c r="N438"/>
      <c r="S438"/>
    </row>
    <row r="439" spans="1:19" x14ac:dyDescent="0.4">
      <c r="A439"/>
      <c r="B439"/>
      <c r="C439" s="10" t="s">
        <v>1186</v>
      </c>
      <c r="L439" t="s">
        <v>1203</v>
      </c>
      <c r="N439"/>
      <c r="S439"/>
    </row>
    <row r="440" spans="1:19" x14ac:dyDescent="0.4">
      <c r="A440"/>
      <c r="B440"/>
      <c r="C440" s="10" t="s">
        <v>1164</v>
      </c>
      <c r="N440"/>
      <c r="S440"/>
    </row>
    <row r="441" spans="1:19" x14ac:dyDescent="0.4">
      <c r="A441"/>
      <c r="B441"/>
      <c r="C441" s="10"/>
      <c r="N441"/>
      <c r="S441"/>
    </row>
    <row r="442" spans="1:19" x14ac:dyDescent="0.4">
      <c r="A442"/>
      <c r="B442"/>
      <c r="C442" s="10" t="s">
        <v>1179</v>
      </c>
      <c r="L442" t="s">
        <v>1197</v>
      </c>
      <c r="N442"/>
      <c r="S442"/>
    </row>
    <row r="443" spans="1:19" x14ac:dyDescent="0.4">
      <c r="A443"/>
      <c r="B443"/>
      <c r="C443" s="10" t="s">
        <v>1180</v>
      </c>
      <c r="N443"/>
      <c r="S443"/>
    </row>
    <row r="444" spans="1:19" x14ac:dyDescent="0.4">
      <c r="A444"/>
      <c r="B444"/>
      <c r="C444" s="10" t="s">
        <v>1165</v>
      </c>
      <c r="N444"/>
      <c r="S444"/>
    </row>
    <row r="445" spans="1:19" x14ac:dyDescent="0.4">
      <c r="A445"/>
      <c r="B445"/>
      <c r="C445" s="10" t="s">
        <v>1162</v>
      </c>
      <c r="N445"/>
      <c r="S445"/>
    </row>
    <row r="446" spans="1:19" x14ac:dyDescent="0.4">
      <c r="A446"/>
      <c r="B446"/>
      <c r="C446" s="10" t="s">
        <v>1181</v>
      </c>
      <c r="L446" t="s">
        <v>1198</v>
      </c>
      <c r="N446"/>
      <c r="S446"/>
    </row>
    <row r="447" spans="1:19" x14ac:dyDescent="0.4">
      <c r="A447"/>
      <c r="B447"/>
      <c r="C447" s="10" t="s">
        <v>1187</v>
      </c>
      <c r="L447" t="s">
        <v>1199</v>
      </c>
      <c r="N447"/>
      <c r="S447"/>
    </row>
    <row r="448" spans="1:19" x14ac:dyDescent="0.4">
      <c r="A448"/>
      <c r="B448"/>
      <c r="C448" s="10" t="s">
        <v>1188</v>
      </c>
      <c r="L448" t="s">
        <v>1200</v>
      </c>
      <c r="N448"/>
      <c r="S448"/>
    </row>
    <row r="449" spans="1:19" x14ac:dyDescent="0.4">
      <c r="A449"/>
      <c r="B449"/>
      <c r="C449" s="10" t="s">
        <v>1189</v>
      </c>
      <c r="L449" t="s">
        <v>1201</v>
      </c>
      <c r="N449"/>
      <c r="S449"/>
    </row>
    <row r="450" spans="1:19" x14ac:dyDescent="0.4">
      <c r="A450"/>
      <c r="B450"/>
      <c r="C450" s="10" t="s">
        <v>1166</v>
      </c>
      <c r="N450"/>
      <c r="S450"/>
    </row>
    <row r="451" spans="1:19" x14ac:dyDescent="0.4">
      <c r="A451"/>
      <c r="B451"/>
      <c r="C451" s="10"/>
      <c r="N451"/>
      <c r="S451"/>
    </row>
    <row r="452" spans="1:19" x14ac:dyDescent="0.4">
      <c r="A452"/>
      <c r="B452"/>
      <c r="C452" s="10" t="s">
        <v>1192</v>
      </c>
      <c r="L452" t="s">
        <v>1204</v>
      </c>
      <c r="N452"/>
      <c r="S452"/>
    </row>
    <row r="453" spans="1:19" x14ac:dyDescent="0.4">
      <c r="A453"/>
      <c r="B453"/>
      <c r="C453" s="10" t="s">
        <v>1191</v>
      </c>
      <c r="N453"/>
      <c r="S453"/>
    </row>
    <row r="454" spans="1:19" x14ac:dyDescent="0.4">
      <c r="A454"/>
      <c r="B454"/>
      <c r="C454" s="10" t="s">
        <v>1167</v>
      </c>
      <c r="N454"/>
      <c r="S454"/>
    </row>
    <row r="455" spans="1:19" x14ac:dyDescent="0.4">
      <c r="A455"/>
      <c r="B455"/>
      <c r="C455" s="10" t="s">
        <v>1168</v>
      </c>
      <c r="N455"/>
      <c r="S455"/>
    </row>
    <row r="456" spans="1:19" x14ac:dyDescent="0.4">
      <c r="A456"/>
      <c r="B456"/>
      <c r="C456" s="10" t="s">
        <v>1169</v>
      </c>
      <c r="N456"/>
      <c r="S456"/>
    </row>
    <row r="457" spans="1:19" x14ac:dyDescent="0.4">
      <c r="A457"/>
      <c r="B457"/>
      <c r="C457" s="10" t="s">
        <v>1170</v>
      </c>
      <c r="N457"/>
      <c r="S457"/>
    </row>
    <row r="458" spans="1:19" x14ac:dyDescent="0.4">
      <c r="A458"/>
      <c r="B458"/>
      <c r="C458" s="10" t="s">
        <v>1207</v>
      </c>
      <c r="N458"/>
      <c r="S458"/>
    </row>
    <row r="459" spans="1:19" x14ac:dyDescent="0.4">
      <c r="A459"/>
      <c r="B459"/>
      <c r="C459" s="10"/>
      <c r="N459"/>
      <c r="S459"/>
    </row>
    <row r="460" spans="1:19" x14ac:dyDescent="0.4">
      <c r="A460"/>
      <c r="B460"/>
      <c r="C460" s="10" t="s">
        <v>1171</v>
      </c>
      <c r="N460"/>
      <c r="S460"/>
    </row>
    <row r="461" spans="1:19" x14ac:dyDescent="0.4">
      <c r="A461"/>
      <c r="B461"/>
      <c r="C461" s="10" t="s">
        <v>1172</v>
      </c>
      <c r="N461"/>
      <c r="S461"/>
    </row>
    <row r="462" spans="1:19" x14ac:dyDescent="0.4">
      <c r="A462"/>
      <c r="B462"/>
      <c r="C462" s="10" t="s">
        <v>1173</v>
      </c>
      <c r="N462"/>
      <c r="S462"/>
    </row>
    <row r="463" spans="1:19" x14ac:dyDescent="0.4">
      <c r="A463"/>
      <c r="B463"/>
      <c r="C463" s="10"/>
      <c r="N463"/>
      <c r="S463"/>
    </row>
    <row r="464" spans="1:19" x14ac:dyDescent="0.4">
      <c r="C464" s="10" t="s">
        <v>1195</v>
      </c>
      <c r="L464" t="s">
        <v>1205</v>
      </c>
      <c r="N464"/>
      <c r="S464"/>
    </row>
    <row r="465" spans="1:19" x14ac:dyDescent="0.4">
      <c r="C465" s="10" t="s">
        <v>1194</v>
      </c>
      <c r="N465"/>
      <c r="S465"/>
    </row>
    <row r="466" spans="1:19" x14ac:dyDescent="0.4">
      <c r="C466" s="10" t="s">
        <v>1175</v>
      </c>
      <c r="N466"/>
      <c r="S466"/>
    </row>
    <row r="467" spans="1:19" x14ac:dyDescent="0.4">
      <c r="C467" s="10" t="s">
        <v>1176</v>
      </c>
      <c r="N467"/>
      <c r="S467"/>
    </row>
    <row r="468" spans="1:19" x14ac:dyDescent="0.4">
      <c r="A468" s="12" t="s">
        <v>1554</v>
      </c>
      <c r="C468" s="2"/>
      <c r="N468"/>
      <c r="S468"/>
    </row>
    <row r="469" spans="1:19" x14ac:dyDescent="0.4">
      <c r="A469" s="12" t="s">
        <v>1554</v>
      </c>
      <c r="B469" s="14" t="str">
        <f>"fdisk /dev/" &amp; $H$21 &amp; " &lt;&lt; 'EOF' || $Error :"</f>
        <v>fdisk /dev/sdb &lt;&lt; 'EOF' || $Error :</v>
      </c>
      <c r="C469" s="2"/>
      <c r="N469"/>
      <c r="S469"/>
    </row>
    <row r="470" spans="1:19" x14ac:dyDescent="0.4">
      <c r="A470" s="12" t="s">
        <v>1554</v>
      </c>
      <c r="B470" s="13" t="s">
        <v>33</v>
      </c>
      <c r="C470" s="2"/>
      <c r="N470"/>
      <c r="S470"/>
    </row>
    <row r="471" spans="1:19" x14ac:dyDescent="0.4">
      <c r="A471" s="12" t="s">
        <v>1554</v>
      </c>
      <c r="B471" s="13" t="s">
        <v>34</v>
      </c>
      <c r="C471" s="2"/>
      <c r="N471"/>
      <c r="S471"/>
    </row>
    <row r="472" spans="1:19" x14ac:dyDescent="0.4">
      <c r="A472" s="12" t="s">
        <v>1554</v>
      </c>
      <c r="B472" s="13" t="s">
        <v>35</v>
      </c>
      <c r="C472" s="2"/>
      <c r="N472"/>
      <c r="S472"/>
    </row>
    <row r="473" spans="1:19" x14ac:dyDescent="0.4">
      <c r="A473" s="12" t="s">
        <v>1554</v>
      </c>
      <c r="B473" s="13" t="s">
        <v>1110</v>
      </c>
      <c r="C473" s="2"/>
      <c r="N473"/>
      <c r="S473"/>
    </row>
    <row r="474" spans="1:19" x14ac:dyDescent="0.4">
      <c r="A474" s="12" t="s">
        <v>1554</v>
      </c>
      <c r="B474" s="13" t="s">
        <v>1111</v>
      </c>
      <c r="C474" s="2"/>
      <c r="N474"/>
      <c r="S474"/>
    </row>
    <row r="475" spans="1:19" x14ac:dyDescent="0.4">
      <c r="A475" s="12" t="s">
        <v>1554</v>
      </c>
      <c r="C475" s="2" t="s">
        <v>39</v>
      </c>
      <c r="N475"/>
      <c r="S475"/>
    </row>
    <row r="476" spans="1:19" x14ac:dyDescent="0.4">
      <c r="A476" s="12" t="s">
        <v>1554</v>
      </c>
      <c r="B476" s="13" t="s">
        <v>35</v>
      </c>
      <c r="C476" s="2"/>
      <c r="N476"/>
      <c r="S476"/>
    </row>
    <row r="477" spans="1:19" x14ac:dyDescent="0.4">
      <c r="A477" s="12" t="s">
        <v>1554</v>
      </c>
      <c r="B477" s="13" t="s">
        <v>37</v>
      </c>
      <c r="C477" s="2"/>
      <c r="N477"/>
      <c r="S477"/>
    </row>
    <row r="478" spans="1:19" x14ac:dyDescent="0.4">
      <c r="A478" s="12" t="s">
        <v>1554</v>
      </c>
      <c r="B478" s="13" t="s">
        <v>38</v>
      </c>
      <c r="C478" s="2"/>
      <c r="N478"/>
      <c r="S478"/>
    </row>
    <row r="479" spans="1:19" x14ac:dyDescent="0.4">
      <c r="C479" s="2"/>
      <c r="N479"/>
      <c r="S479"/>
    </row>
    <row r="480" spans="1:19" x14ac:dyDescent="0.4">
      <c r="A480"/>
      <c r="B480"/>
      <c r="C480" s="10" t="s">
        <v>1158</v>
      </c>
      <c r="N480"/>
      <c r="S480"/>
    </row>
    <row r="481" spans="1:19" x14ac:dyDescent="0.4">
      <c r="A481"/>
      <c r="B481"/>
      <c r="C481" s="10" t="s">
        <v>1159</v>
      </c>
      <c r="N481"/>
      <c r="S481"/>
    </row>
    <row r="482" spans="1:19" x14ac:dyDescent="0.4">
      <c r="A482"/>
      <c r="B482"/>
      <c r="C482" s="10" t="s">
        <v>1160</v>
      </c>
      <c r="N482"/>
      <c r="S482"/>
    </row>
    <row r="483" spans="1:19" x14ac:dyDescent="0.4">
      <c r="A483"/>
      <c r="B483"/>
      <c r="C483" s="10"/>
      <c r="N483"/>
      <c r="S483"/>
    </row>
    <row r="484" spans="1:19" x14ac:dyDescent="0.4">
      <c r="A484"/>
      <c r="B484"/>
      <c r="C484" s="10" t="s">
        <v>1178</v>
      </c>
      <c r="N484"/>
      <c r="S484"/>
    </row>
    <row r="485" spans="1:19" x14ac:dyDescent="0.4">
      <c r="A485"/>
      <c r="B485"/>
      <c r="C485" s="10" t="s">
        <v>1208</v>
      </c>
      <c r="N485"/>
      <c r="S485"/>
    </row>
    <row r="486" spans="1:19" x14ac:dyDescent="0.4">
      <c r="A486"/>
      <c r="B486"/>
      <c r="C486" s="10"/>
      <c r="N486"/>
      <c r="S486"/>
    </row>
    <row r="487" spans="1:19" x14ac:dyDescent="0.4">
      <c r="A487"/>
      <c r="B487"/>
      <c r="C487" s="10" t="s">
        <v>1179</v>
      </c>
      <c r="N487"/>
      <c r="S487"/>
    </row>
    <row r="488" spans="1:19" x14ac:dyDescent="0.4">
      <c r="A488"/>
      <c r="B488"/>
      <c r="C488" s="10" t="s">
        <v>1180</v>
      </c>
      <c r="N488"/>
      <c r="S488"/>
    </row>
    <row r="489" spans="1:19" x14ac:dyDescent="0.4">
      <c r="A489"/>
      <c r="B489"/>
      <c r="C489" s="10" t="s">
        <v>1161</v>
      </c>
      <c r="N489"/>
      <c r="S489"/>
    </row>
    <row r="490" spans="1:19" x14ac:dyDescent="0.4">
      <c r="A490"/>
      <c r="B490"/>
      <c r="C490" s="10" t="s">
        <v>1162</v>
      </c>
      <c r="N490"/>
      <c r="S490"/>
    </row>
    <row r="491" spans="1:19" x14ac:dyDescent="0.4">
      <c r="A491"/>
      <c r="B491"/>
      <c r="C491" s="10" t="s">
        <v>1181</v>
      </c>
      <c r="N491"/>
      <c r="S491"/>
    </row>
    <row r="492" spans="1:19" x14ac:dyDescent="0.4">
      <c r="A492"/>
      <c r="B492"/>
      <c r="C492" s="10" t="s">
        <v>1182</v>
      </c>
      <c r="N492"/>
      <c r="S492"/>
    </row>
    <row r="493" spans="1:19" x14ac:dyDescent="0.4">
      <c r="A493"/>
      <c r="B493"/>
      <c r="C493" s="10" t="s">
        <v>1578</v>
      </c>
      <c r="N493"/>
      <c r="S493"/>
    </row>
    <row r="494" spans="1:19" x14ac:dyDescent="0.4">
      <c r="A494"/>
      <c r="B494"/>
      <c r="C494" s="10" t="s">
        <v>1579</v>
      </c>
      <c r="N494"/>
      <c r="S494"/>
    </row>
    <row r="495" spans="1:19" x14ac:dyDescent="0.4">
      <c r="A495"/>
      <c r="B495"/>
      <c r="C495" s="10" t="s">
        <v>1177</v>
      </c>
      <c r="N495"/>
      <c r="S495"/>
    </row>
    <row r="496" spans="1:19" x14ac:dyDescent="0.4">
      <c r="A496"/>
      <c r="B496"/>
      <c r="C496" s="10"/>
      <c r="N496"/>
      <c r="S496"/>
    </row>
    <row r="497" spans="1:19" x14ac:dyDescent="0.4">
      <c r="A497"/>
      <c r="B497"/>
      <c r="C497" s="10" t="s">
        <v>1192</v>
      </c>
      <c r="N497"/>
      <c r="S497"/>
    </row>
    <row r="498" spans="1:19" x14ac:dyDescent="0.4">
      <c r="A498"/>
      <c r="B498"/>
      <c r="C498" s="10" t="s">
        <v>1580</v>
      </c>
      <c r="N498"/>
      <c r="S498"/>
    </row>
    <row r="499" spans="1:19" x14ac:dyDescent="0.4">
      <c r="A499"/>
      <c r="B499"/>
      <c r="C499" s="10" t="s">
        <v>1167</v>
      </c>
      <c r="N499"/>
      <c r="S499"/>
    </row>
    <row r="500" spans="1:19" x14ac:dyDescent="0.4">
      <c r="A500"/>
      <c r="B500"/>
      <c r="C500" s="10" t="s">
        <v>1168</v>
      </c>
      <c r="N500"/>
      <c r="S500"/>
    </row>
    <row r="501" spans="1:19" x14ac:dyDescent="0.4">
      <c r="A501"/>
      <c r="B501"/>
      <c r="C501" s="10" t="s">
        <v>1169</v>
      </c>
      <c r="N501"/>
      <c r="S501"/>
    </row>
    <row r="502" spans="1:19" x14ac:dyDescent="0.4">
      <c r="A502"/>
      <c r="B502"/>
      <c r="C502" s="10" t="s">
        <v>1170</v>
      </c>
      <c r="N502"/>
      <c r="S502"/>
    </row>
    <row r="503" spans="1:19" x14ac:dyDescent="0.4">
      <c r="A503"/>
      <c r="B503"/>
      <c r="C503" s="10" t="s">
        <v>1209</v>
      </c>
      <c r="N503"/>
      <c r="S503"/>
    </row>
    <row r="504" spans="1:19" x14ac:dyDescent="0.4">
      <c r="A504"/>
      <c r="B504"/>
      <c r="C504" s="10"/>
      <c r="N504"/>
      <c r="S504"/>
    </row>
    <row r="505" spans="1:19" x14ac:dyDescent="0.4">
      <c r="A505"/>
      <c r="B505"/>
      <c r="C505" s="10" t="s">
        <v>1581</v>
      </c>
      <c r="N505"/>
      <c r="S505"/>
    </row>
    <row r="506" spans="1:19" x14ac:dyDescent="0.4">
      <c r="A506"/>
      <c r="B506"/>
      <c r="C506" s="10" t="s">
        <v>1582</v>
      </c>
      <c r="N506"/>
      <c r="S506"/>
    </row>
    <row r="507" spans="1:19" x14ac:dyDescent="0.4">
      <c r="A507"/>
      <c r="B507"/>
      <c r="C507" s="10"/>
      <c r="N507"/>
      <c r="S507"/>
    </row>
    <row r="508" spans="1:19" x14ac:dyDescent="0.4">
      <c r="A508"/>
      <c r="B508"/>
      <c r="C508" s="10" t="s">
        <v>1195</v>
      </c>
      <c r="N508"/>
      <c r="S508"/>
    </row>
    <row r="509" spans="1:19" x14ac:dyDescent="0.4">
      <c r="A509"/>
      <c r="B509"/>
      <c r="C509" s="10" t="s">
        <v>1174</v>
      </c>
      <c r="N509"/>
      <c r="S509"/>
    </row>
    <row r="510" spans="1:19" x14ac:dyDescent="0.4">
      <c r="A510"/>
      <c r="B510"/>
      <c r="C510" s="10" t="s">
        <v>1175</v>
      </c>
      <c r="N510"/>
      <c r="S510"/>
    </row>
    <row r="511" spans="1:19" x14ac:dyDescent="0.4">
      <c r="A511"/>
      <c r="B511"/>
      <c r="C511" s="10" t="s">
        <v>1176</v>
      </c>
      <c r="N511"/>
      <c r="S511"/>
    </row>
    <row r="512" spans="1:19" x14ac:dyDescent="0.4">
      <c r="C512" s="2"/>
      <c r="N512"/>
      <c r="S512"/>
    </row>
    <row r="513" spans="1:19" x14ac:dyDescent="0.4">
      <c r="C513" s="2"/>
      <c r="N513"/>
      <c r="S513"/>
    </row>
    <row r="514" spans="1:19" x14ac:dyDescent="0.4">
      <c r="A514" s="12" t="s">
        <v>1554</v>
      </c>
      <c r="C514" s="2"/>
      <c r="N514"/>
      <c r="S514"/>
    </row>
    <row r="515" spans="1:19" x14ac:dyDescent="0.4">
      <c r="A515" s="12" t="s">
        <v>1554</v>
      </c>
      <c r="B515" s="18" t="s">
        <v>1560</v>
      </c>
      <c r="C515" s="2"/>
      <c r="L515" t="s">
        <v>871</v>
      </c>
      <c r="N515"/>
      <c r="S515"/>
    </row>
    <row r="516" spans="1:19" x14ac:dyDescent="0.4">
      <c r="A516" s="12" t="s">
        <v>1554</v>
      </c>
      <c r="B516" s="13" t="s">
        <v>2074</v>
      </c>
      <c r="C516" s="2"/>
      <c r="N516"/>
      <c r="S516"/>
    </row>
    <row r="517" spans="1:19" x14ac:dyDescent="0.4">
      <c r="A517" s="12" t="s">
        <v>1554</v>
      </c>
      <c r="B517" s="13" t="s">
        <v>1237</v>
      </c>
      <c r="C517" s="2"/>
      <c r="M517" t="s">
        <v>1230</v>
      </c>
      <c r="N517"/>
      <c r="S517"/>
    </row>
    <row r="518" spans="1:19" x14ac:dyDescent="0.4">
      <c r="C518" s="10" t="s">
        <v>1234</v>
      </c>
      <c r="M518" t="s">
        <v>1227</v>
      </c>
      <c r="N518"/>
      <c r="S518"/>
    </row>
    <row r="519" spans="1:19" x14ac:dyDescent="0.4">
      <c r="C519" s="10" t="s">
        <v>1235</v>
      </c>
      <c r="M519" t="s">
        <v>1228</v>
      </c>
      <c r="N519"/>
      <c r="S519"/>
    </row>
    <row r="520" spans="1:19" x14ac:dyDescent="0.4">
      <c r="C520" s="10" t="s">
        <v>1236</v>
      </c>
      <c r="M520" t="s">
        <v>1229</v>
      </c>
      <c r="N520"/>
      <c r="S520"/>
    </row>
    <row r="521" spans="1:19" x14ac:dyDescent="0.4">
      <c r="C521" s="2"/>
      <c r="N521"/>
      <c r="S521"/>
    </row>
    <row r="522" spans="1:19" x14ac:dyDescent="0.4">
      <c r="C522" s="2" t="s">
        <v>1231</v>
      </c>
      <c r="N522"/>
      <c r="S522"/>
    </row>
    <row r="523" spans="1:19" x14ac:dyDescent="0.4">
      <c r="A523" s="12" t="s">
        <v>1554</v>
      </c>
      <c r="B523" s="14" t="str">
        <f>"sfdisk -d /dev/" &amp; $H$20&amp; " &gt; disk1.cfg || $Error :"</f>
        <v>sfdisk -d /dev/sda &gt; disk1.cfg || $Error :</v>
      </c>
      <c r="C523" s="2"/>
      <c r="M523" t="s">
        <v>1123</v>
      </c>
      <c r="N523"/>
      <c r="S523"/>
    </row>
    <row r="524" spans="1:19" x14ac:dyDescent="0.4">
      <c r="A524" s="12" t="s">
        <v>1554</v>
      </c>
      <c r="B524" s="13" t="s">
        <v>1216</v>
      </c>
      <c r="C524" s="2"/>
      <c r="M524" t="s">
        <v>1054</v>
      </c>
      <c r="N524"/>
      <c r="S524"/>
    </row>
    <row r="525" spans="1:19" x14ac:dyDescent="0.4">
      <c r="C525" s="10" t="s">
        <v>1210</v>
      </c>
      <c r="M525" t="s">
        <v>1055</v>
      </c>
      <c r="N525"/>
      <c r="S525"/>
    </row>
    <row r="526" spans="1:19" x14ac:dyDescent="0.4">
      <c r="C526" s="10" t="s">
        <v>1215</v>
      </c>
      <c r="N526"/>
      <c r="S526"/>
    </row>
    <row r="527" spans="1:19" x14ac:dyDescent="0.4">
      <c r="C527" s="10" t="s">
        <v>1211</v>
      </c>
      <c r="N527"/>
      <c r="S527"/>
    </row>
    <row r="528" spans="1:19" x14ac:dyDescent="0.4">
      <c r="C528" s="10" t="s">
        <v>1212</v>
      </c>
      <c r="N528"/>
      <c r="S528"/>
    </row>
    <row r="529" spans="1:19" x14ac:dyDescent="0.4">
      <c r="C529" s="2"/>
      <c r="N529"/>
      <c r="S529"/>
    </row>
    <row r="530" spans="1:19" x14ac:dyDescent="0.4">
      <c r="C530" s="2" t="s">
        <v>1213</v>
      </c>
      <c r="N530"/>
      <c r="S530"/>
    </row>
    <row r="531" spans="1:19" x14ac:dyDescent="0.4">
      <c r="C531" s="2" t="s">
        <v>1214</v>
      </c>
      <c r="N531"/>
      <c r="S531"/>
    </row>
    <row r="532" spans="1:19" x14ac:dyDescent="0.4">
      <c r="A532" s="12" t="s">
        <v>1554</v>
      </c>
      <c r="B532" s="13" t="s">
        <v>4493</v>
      </c>
      <c r="C532" s="2"/>
      <c r="N532"/>
      <c r="S532"/>
    </row>
    <row r="533" spans="1:19" x14ac:dyDescent="0.4">
      <c r="A533" s="12" t="s">
        <v>1554</v>
      </c>
      <c r="B533" s="13" t="s">
        <v>1216</v>
      </c>
      <c r="C533" s="2"/>
      <c r="N533"/>
      <c r="S533"/>
    </row>
    <row r="534" spans="1:19" x14ac:dyDescent="0.4">
      <c r="C534" s="2" t="s">
        <v>1210</v>
      </c>
      <c r="N534"/>
      <c r="S534"/>
    </row>
    <row r="535" spans="1:19" x14ac:dyDescent="0.4">
      <c r="C535" s="2" t="s">
        <v>1217</v>
      </c>
      <c r="N535"/>
      <c r="S535"/>
    </row>
    <row r="536" spans="1:19" x14ac:dyDescent="0.4">
      <c r="C536" s="2" t="s">
        <v>1211</v>
      </c>
      <c r="N536"/>
      <c r="S536"/>
    </row>
    <row r="537" spans="1:19" x14ac:dyDescent="0.4">
      <c r="C537" s="2" t="s">
        <v>1212</v>
      </c>
      <c r="N537"/>
      <c r="S537"/>
    </row>
    <row r="538" spans="1:19" x14ac:dyDescent="0.4">
      <c r="C538" s="2"/>
      <c r="N538"/>
      <c r="S538"/>
    </row>
    <row r="539" spans="1:19" x14ac:dyDescent="0.4">
      <c r="C539" s="2" t="s">
        <v>1213</v>
      </c>
      <c r="N539"/>
      <c r="S539"/>
    </row>
    <row r="540" spans="1:19" x14ac:dyDescent="0.4">
      <c r="C540" s="2" t="s">
        <v>1214</v>
      </c>
      <c r="N540"/>
      <c r="S540"/>
    </row>
    <row r="541" spans="1:19" x14ac:dyDescent="0.4">
      <c r="A541" s="12" t="s">
        <v>1554</v>
      </c>
      <c r="B541" s="14" t="str">
        <f>"sfdisk /dev/" &amp; $H$20 &amp; " &lt; disk1.cfg || $Error :"</f>
        <v>sfdisk /dev/sda &lt; disk1.cfg || $Error :</v>
      </c>
      <c r="C541" s="2"/>
      <c r="N541"/>
      <c r="S541"/>
    </row>
    <row r="542" spans="1:19" x14ac:dyDescent="0.4">
      <c r="C542" s="2" t="s">
        <v>1218</v>
      </c>
      <c r="N542"/>
      <c r="S542"/>
    </row>
    <row r="543" spans="1:19" x14ac:dyDescent="0.4">
      <c r="C543" s="2"/>
      <c r="N543"/>
      <c r="S543"/>
    </row>
    <row r="544" spans="1:19" x14ac:dyDescent="0.4">
      <c r="A544"/>
      <c r="B544"/>
      <c r="C544" s="10" t="s">
        <v>1190</v>
      </c>
      <c r="N544"/>
      <c r="S544"/>
    </row>
    <row r="545" spans="1:19" x14ac:dyDescent="0.4">
      <c r="A545"/>
      <c r="B545"/>
      <c r="C545" s="10" t="s">
        <v>1167</v>
      </c>
      <c r="N545"/>
      <c r="S545"/>
    </row>
    <row r="546" spans="1:19" x14ac:dyDescent="0.4">
      <c r="A546"/>
      <c r="B546"/>
      <c r="C546" s="10" t="s">
        <v>1168</v>
      </c>
      <c r="N546"/>
      <c r="S546"/>
    </row>
    <row r="547" spans="1:19" x14ac:dyDescent="0.4">
      <c r="A547"/>
      <c r="B547"/>
      <c r="C547" s="10" t="s">
        <v>1169</v>
      </c>
      <c r="N547"/>
      <c r="S547"/>
    </row>
    <row r="548" spans="1:19" x14ac:dyDescent="0.4">
      <c r="A548"/>
      <c r="B548"/>
      <c r="C548" s="10" t="s">
        <v>1170</v>
      </c>
      <c r="N548"/>
      <c r="S548"/>
    </row>
    <row r="549" spans="1:19" x14ac:dyDescent="0.4">
      <c r="A549"/>
      <c r="B549"/>
      <c r="C549" s="10" t="s">
        <v>1207</v>
      </c>
      <c r="N549"/>
      <c r="S549"/>
    </row>
    <row r="550" spans="1:19" x14ac:dyDescent="0.4">
      <c r="A550"/>
      <c r="B550"/>
      <c r="C550" s="10"/>
      <c r="N550"/>
      <c r="S550"/>
    </row>
    <row r="551" spans="1:19" x14ac:dyDescent="0.4">
      <c r="A551"/>
      <c r="B551"/>
      <c r="C551" s="10" t="s">
        <v>1219</v>
      </c>
      <c r="N551"/>
      <c r="S551"/>
    </row>
    <row r="552" spans="1:19" x14ac:dyDescent="0.4">
      <c r="A552"/>
      <c r="B552"/>
      <c r="C552" s="10"/>
      <c r="N552"/>
      <c r="S552"/>
    </row>
    <row r="553" spans="1:19" x14ac:dyDescent="0.4">
      <c r="A553"/>
      <c r="B553"/>
      <c r="C553" s="10" t="s">
        <v>1171</v>
      </c>
      <c r="N553"/>
      <c r="S553"/>
    </row>
    <row r="554" spans="1:19" x14ac:dyDescent="0.4">
      <c r="A554"/>
      <c r="B554"/>
      <c r="C554" s="10" t="s">
        <v>1172</v>
      </c>
      <c r="N554"/>
      <c r="S554"/>
    </row>
    <row r="555" spans="1:19" x14ac:dyDescent="0.4">
      <c r="A555"/>
      <c r="B555"/>
      <c r="C555" s="10" t="s">
        <v>1173</v>
      </c>
      <c r="N555"/>
      <c r="S555"/>
    </row>
    <row r="556" spans="1:19" x14ac:dyDescent="0.4">
      <c r="A556"/>
      <c r="B556"/>
      <c r="C556" s="10"/>
      <c r="N556"/>
      <c r="S556"/>
    </row>
    <row r="557" spans="1:19" x14ac:dyDescent="0.4">
      <c r="A557"/>
      <c r="B557"/>
      <c r="C557" s="10" t="s">
        <v>1220</v>
      </c>
      <c r="N557"/>
      <c r="S557"/>
    </row>
    <row r="558" spans="1:19" x14ac:dyDescent="0.4">
      <c r="A558"/>
      <c r="B558"/>
      <c r="C558" s="10" t="s">
        <v>1220</v>
      </c>
      <c r="N558"/>
      <c r="S558"/>
    </row>
    <row r="559" spans="1:19" x14ac:dyDescent="0.4">
      <c r="A559"/>
      <c r="B559"/>
      <c r="C559" s="10" t="s">
        <v>1220</v>
      </c>
      <c r="N559"/>
      <c r="S559"/>
    </row>
    <row r="560" spans="1:19" x14ac:dyDescent="0.4">
      <c r="A560"/>
      <c r="B560"/>
      <c r="C560" s="10" t="s">
        <v>1220</v>
      </c>
      <c r="N560"/>
      <c r="S560"/>
    </row>
    <row r="561" spans="1:19" x14ac:dyDescent="0.4">
      <c r="A561"/>
      <c r="B561"/>
      <c r="C561" s="10" t="s">
        <v>1225</v>
      </c>
      <c r="N561"/>
      <c r="S561"/>
    </row>
    <row r="562" spans="1:19" x14ac:dyDescent="0.4">
      <c r="A562"/>
      <c r="B562"/>
      <c r="C562" s="10" t="s">
        <v>1221</v>
      </c>
      <c r="N562"/>
      <c r="S562"/>
    </row>
    <row r="563" spans="1:19" x14ac:dyDescent="0.4">
      <c r="A563"/>
      <c r="B563"/>
      <c r="C563" s="10" t="s">
        <v>1222</v>
      </c>
      <c r="N563"/>
      <c r="S563"/>
    </row>
    <row r="564" spans="1:19" x14ac:dyDescent="0.4">
      <c r="A564"/>
      <c r="B564"/>
      <c r="C564" s="10" t="s">
        <v>1223</v>
      </c>
      <c r="N564"/>
      <c r="S564"/>
    </row>
    <row r="565" spans="1:19" x14ac:dyDescent="0.4">
      <c r="A565"/>
      <c r="B565"/>
      <c r="C565" s="10"/>
      <c r="N565"/>
      <c r="S565"/>
    </row>
    <row r="566" spans="1:19" x14ac:dyDescent="0.4">
      <c r="A566"/>
      <c r="B566"/>
      <c r="C566" s="10" t="s">
        <v>1224</v>
      </c>
      <c r="N566"/>
      <c r="S566"/>
    </row>
    <row r="567" spans="1:19" x14ac:dyDescent="0.4">
      <c r="A567"/>
      <c r="B567"/>
      <c r="C567" s="10" t="s">
        <v>1170</v>
      </c>
      <c r="N567"/>
      <c r="S567"/>
    </row>
    <row r="568" spans="1:19" x14ac:dyDescent="0.4">
      <c r="A568"/>
      <c r="B568"/>
      <c r="C568" s="10" t="s">
        <v>1226</v>
      </c>
      <c r="N568"/>
      <c r="S568"/>
    </row>
    <row r="569" spans="1:19" x14ac:dyDescent="0.4">
      <c r="A569"/>
      <c r="B569"/>
      <c r="C569" s="10"/>
      <c r="N569"/>
      <c r="S569"/>
    </row>
    <row r="570" spans="1:19" x14ac:dyDescent="0.4">
      <c r="A570"/>
      <c r="B570"/>
      <c r="C570" s="10" t="s">
        <v>1171</v>
      </c>
      <c r="N570"/>
      <c r="S570"/>
    </row>
    <row r="571" spans="1:19" x14ac:dyDescent="0.4">
      <c r="A571"/>
      <c r="B571"/>
      <c r="C571" s="10" t="s">
        <v>1172</v>
      </c>
      <c r="N571"/>
      <c r="S571"/>
    </row>
    <row r="572" spans="1:19" x14ac:dyDescent="0.4">
      <c r="A572"/>
      <c r="B572"/>
      <c r="C572" s="10" t="s">
        <v>1173</v>
      </c>
      <c r="N572"/>
      <c r="S572"/>
    </row>
    <row r="573" spans="1:19" x14ac:dyDescent="0.4">
      <c r="A573"/>
      <c r="B573"/>
      <c r="C573" s="10"/>
      <c r="N573"/>
      <c r="S573"/>
    </row>
    <row r="574" spans="1:19" x14ac:dyDescent="0.4">
      <c r="A574"/>
      <c r="B574"/>
      <c r="C574" s="10" t="s">
        <v>1193</v>
      </c>
      <c r="N574"/>
      <c r="S574"/>
    </row>
    <row r="575" spans="1:19" x14ac:dyDescent="0.4">
      <c r="A575"/>
      <c r="B575"/>
      <c r="C575" s="10" t="s">
        <v>1175</v>
      </c>
      <c r="N575"/>
      <c r="S575"/>
    </row>
    <row r="576" spans="1:19" x14ac:dyDescent="0.4">
      <c r="C576" s="2" t="s">
        <v>1176</v>
      </c>
      <c r="N576"/>
      <c r="S576"/>
    </row>
    <row r="577" spans="1:19" x14ac:dyDescent="0.4">
      <c r="A577" s="12" t="s">
        <v>1554</v>
      </c>
      <c r="B577" s="14" t="str">
        <f>"sfdisk -d /dev/" &amp; $H$20</f>
        <v>sfdisk -d /dev/sda</v>
      </c>
      <c r="C577" s="2"/>
      <c r="N577"/>
      <c r="S577"/>
    </row>
    <row r="578" spans="1:19" x14ac:dyDescent="0.4">
      <c r="C578" s="2" t="s">
        <v>1210</v>
      </c>
      <c r="N578"/>
      <c r="S578"/>
    </row>
    <row r="579" spans="1:19" x14ac:dyDescent="0.4">
      <c r="C579" s="2" t="s">
        <v>1217</v>
      </c>
      <c r="N579"/>
      <c r="S579"/>
    </row>
    <row r="580" spans="1:19" x14ac:dyDescent="0.4">
      <c r="C580" s="2" t="s">
        <v>1211</v>
      </c>
      <c r="N580"/>
      <c r="S580"/>
    </row>
    <row r="581" spans="1:19" x14ac:dyDescent="0.4">
      <c r="C581" s="2" t="s">
        <v>1212</v>
      </c>
      <c r="N581"/>
      <c r="S581"/>
    </row>
    <row r="582" spans="1:19" x14ac:dyDescent="0.4">
      <c r="C582" s="2"/>
      <c r="N582"/>
      <c r="S582"/>
    </row>
    <row r="583" spans="1:19" x14ac:dyDescent="0.4">
      <c r="C583" s="2" t="s">
        <v>1213</v>
      </c>
      <c r="N583"/>
      <c r="S583"/>
    </row>
    <row r="584" spans="1:19" x14ac:dyDescent="0.4">
      <c r="C584" s="2" t="s">
        <v>1214</v>
      </c>
      <c r="N584"/>
      <c r="S584"/>
    </row>
    <row r="585" spans="1:19" x14ac:dyDescent="0.4">
      <c r="C585" s="2"/>
      <c r="N585"/>
      <c r="S585"/>
    </row>
    <row r="586" spans="1:19" x14ac:dyDescent="0.4">
      <c r="C586" s="2" t="s">
        <v>1232</v>
      </c>
      <c r="N586"/>
      <c r="S586"/>
    </row>
    <row r="587" spans="1:19" x14ac:dyDescent="0.4">
      <c r="A587" s="12" t="s">
        <v>1554</v>
      </c>
      <c r="B587" s="14" t="str">
        <f>"sfdisk -d /dev/" &amp; $H$21 &amp; " &gt; disk2.cfg || $Error :"</f>
        <v>sfdisk -d /dev/sdb &gt; disk2.cfg || $Error :</v>
      </c>
      <c r="C587" s="2"/>
      <c r="N587"/>
      <c r="S587"/>
    </row>
    <row r="588" spans="1:19" x14ac:dyDescent="0.4">
      <c r="A588" s="12" t="s">
        <v>1554</v>
      </c>
      <c r="B588" s="13" t="s">
        <v>4163</v>
      </c>
      <c r="C588" s="2"/>
      <c r="N588"/>
      <c r="S588"/>
    </row>
    <row r="589" spans="1:19" x14ac:dyDescent="0.4">
      <c r="A589" s="12" t="s">
        <v>1554</v>
      </c>
      <c r="B589" s="13" t="s">
        <v>4494</v>
      </c>
      <c r="C589" s="2"/>
      <c r="N589"/>
      <c r="S589"/>
    </row>
    <row r="590" spans="1:19" x14ac:dyDescent="0.4">
      <c r="A590" s="12" t="s">
        <v>1554</v>
      </c>
      <c r="B590" s="13" t="s">
        <v>4163</v>
      </c>
      <c r="C590" s="2"/>
      <c r="N590"/>
      <c r="S590"/>
    </row>
    <row r="591" spans="1:19" x14ac:dyDescent="0.4">
      <c r="A591" s="12" t="s">
        <v>1554</v>
      </c>
      <c r="B591" s="14" t="str">
        <f>"sfdisk /dev/" &amp; $H$21 &amp; " &lt; disk2.cfg || $Error :"</f>
        <v>sfdisk /dev/sdb &lt; disk2.cfg || $Error :</v>
      </c>
      <c r="C591" s="2"/>
      <c r="N591"/>
      <c r="S591"/>
    </row>
    <row r="592" spans="1:19" x14ac:dyDescent="0.4">
      <c r="A592" s="12" t="s">
        <v>1554</v>
      </c>
      <c r="B592" s="14" t="str">
        <f>"sfdisk -d /dev/" &amp; $H$21</f>
        <v>sfdisk -d /dev/sdb</v>
      </c>
      <c r="C592" s="2"/>
    </row>
    <row r="593" spans="1:20" x14ac:dyDescent="0.4">
      <c r="C593" s="2"/>
    </row>
    <row r="594" spans="1:20" x14ac:dyDescent="0.4">
      <c r="C594" s="2" t="s">
        <v>1233</v>
      </c>
    </row>
    <row r="595" spans="1:20" x14ac:dyDescent="0.4">
      <c r="A595" s="12" t="s">
        <v>1554</v>
      </c>
      <c r="B595" s="13" t="s">
        <v>2074</v>
      </c>
      <c r="C595" s="2"/>
    </row>
    <row r="596" spans="1:20" x14ac:dyDescent="0.4">
      <c r="A596" s="12" t="s">
        <v>1554</v>
      </c>
      <c r="B596" s="13" t="s">
        <v>1237</v>
      </c>
      <c r="C596" s="2"/>
    </row>
    <row r="597" spans="1:20" x14ac:dyDescent="0.4">
      <c r="C597" s="2" t="s">
        <v>1621</v>
      </c>
    </row>
    <row r="598" spans="1:20" x14ac:dyDescent="0.4">
      <c r="C598" s="2" t="s">
        <v>1622</v>
      </c>
    </row>
    <row r="599" spans="1:20" x14ac:dyDescent="0.4">
      <c r="C599" s="2" t="s">
        <v>1623</v>
      </c>
    </row>
    <row r="600" spans="1:20" x14ac:dyDescent="0.4">
      <c r="C600" s="2"/>
    </row>
    <row r="601" spans="1:20" x14ac:dyDescent="0.4">
      <c r="C601" s="2"/>
    </row>
    <row r="602" spans="1:20" x14ac:dyDescent="0.4">
      <c r="C602" s="2"/>
    </row>
    <row r="603" spans="1:20" x14ac:dyDescent="0.4">
      <c r="C603" s="2" t="s">
        <v>872</v>
      </c>
    </row>
    <row r="604" spans="1:20" x14ac:dyDescent="0.4">
      <c r="C604" s="2"/>
      <c r="D604" t="s">
        <v>1227</v>
      </c>
      <c r="H604" s="15" t="s">
        <v>1245</v>
      </c>
      <c r="J604" t="s">
        <v>1239</v>
      </c>
      <c r="K604" t="s">
        <v>1238</v>
      </c>
      <c r="L604" t="s">
        <v>1241</v>
      </c>
      <c r="N604"/>
      <c r="O604" s="1"/>
      <c r="S604"/>
      <c r="T604" s="8"/>
    </row>
    <row r="605" spans="1:20" x14ac:dyDescent="0.4">
      <c r="C605" s="2"/>
      <c r="D605" t="s">
        <v>1228</v>
      </c>
      <c r="H605" t="s">
        <v>1240</v>
      </c>
      <c r="L605" t="s">
        <v>1243</v>
      </c>
      <c r="N605"/>
      <c r="O605" s="1"/>
      <c r="Q605" t="s">
        <v>1248</v>
      </c>
      <c r="S605"/>
      <c r="T605" s="8"/>
    </row>
    <row r="606" spans="1:20" x14ac:dyDescent="0.4">
      <c r="C606" s="2"/>
      <c r="E606" t="s">
        <v>1248</v>
      </c>
      <c r="I606" t="s">
        <v>1249</v>
      </c>
      <c r="L606" t="s">
        <v>1250</v>
      </c>
      <c r="N606"/>
      <c r="O606" s="1"/>
      <c r="Q606" t="s">
        <v>1251</v>
      </c>
      <c r="S606"/>
      <c r="T606" s="8"/>
    </row>
    <row r="607" spans="1:20" x14ac:dyDescent="0.4">
      <c r="C607" s="2"/>
      <c r="I607" t="s">
        <v>1249</v>
      </c>
      <c r="J607" s="12"/>
      <c r="L607" t="s">
        <v>1252</v>
      </c>
      <c r="N607"/>
      <c r="O607" s="1"/>
      <c r="Q607" t="s">
        <v>1258</v>
      </c>
      <c r="S607"/>
      <c r="T607" s="8"/>
    </row>
    <row r="608" spans="1:20" x14ac:dyDescent="0.4">
      <c r="C608" s="2"/>
      <c r="F608" t="s">
        <v>1253</v>
      </c>
      <c r="I608" t="s">
        <v>1249</v>
      </c>
      <c r="L608" t="s">
        <v>1393</v>
      </c>
      <c r="N608"/>
      <c r="O608" s="1"/>
      <c r="Q608" t="s">
        <v>1257</v>
      </c>
      <c r="S608"/>
      <c r="T608" s="8" t="s">
        <v>2612</v>
      </c>
    </row>
    <row r="609" spans="1:20" x14ac:dyDescent="0.4">
      <c r="C609" s="2"/>
      <c r="J609" t="s">
        <v>1255</v>
      </c>
      <c r="K609" t="s">
        <v>1238</v>
      </c>
      <c r="L609" t="s">
        <v>1259</v>
      </c>
      <c r="N609"/>
      <c r="O609" s="1"/>
      <c r="S609"/>
      <c r="T609" s="8"/>
    </row>
    <row r="610" spans="1:20" x14ac:dyDescent="0.4">
      <c r="C610" s="2"/>
      <c r="F610" t="s">
        <v>1254</v>
      </c>
      <c r="I610" t="s">
        <v>1249</v>
      </c>
      <c r="L610" t="s">
        <v>1394</v>
      </c>
      <c r="N610"/>
      <c r="O610" s="1"/>
      <c r="Q610" t="s">
        <v>1257</v>
      </c>
      <c r="S610"/>
      <c r="T610" s="8" t="s">
        <v>2613</v>
      </c>
    </row>
    <row r="611" spans="1:20" x14ac:dyDescent="0.4">
      <c r="C611" s="2"/>
      <c r="J611" s="1" t="s">
        <v>1256</v>
      </c>
      <c r="K611" t="s">
        <v>1256</v>
      </c>
      <c r="L611" t="s">
        <v>1260</v>
      </c>
      <c r="N611"/>
      <c r="O611" s="1"/>
      <c r="S611"/>
      <c r="T611" s="8"/>
    </row>
    <row r="612" spans="1:20" x14ac:dyDescent="0.4">
      <c r="C612" s="2"/>
      <c r="D612" t="s">
        <v>1229</v>
      </c>
      <c r="H612" t="s">
        <v>1240</v>
      </c>
      <c r="L612" t="s">
        <v>1242</v>
      </c>
      <c r="N612"/>
      <c r="O612" s="1"/>
      <c r="Q612" t="s">
        <v>1247</v>
      </c>
      <c r="S612"/>
      <c r="T612" s="8"/>
    </row>
    <row r="613" spans="1:20" x14ac:dyDescent="0.4">
      <c r="C613" s="2"/>
      <c r="E613" t="s">
        <v>1247</v>
      </c>
      <c r="J613" t="s">
        <v>1244</v>
      </c>
      <c r="K613" t="s">
        <v>1238</v>
      </c>
      <c r="L613" t="s">
        <v>1246</v>
      </c>
      <c r="N613"/>
      <c r="O613" s="1"/>
      <c r="S613"/>
      <c r="T613" s="8"/>
    </row>
    <row r="614" spans="1:20" x14ac:dyDescent="0.4">
      <c r="C614" s="2"/>
    </row>
    <row r="615" spans="1:20" x14ac:dyDescent="0.4">
      <c r="C615" s="2"/>
    </row>
    <row r="616" spans="1:20" x14ac:dyDescent="0.4">
      <c r="A616" s="12" t="s">
        <v>1554</v>
      </c>
      <c r="C616" s="2"/>
    </row>
    <row r="617" spans="1:20" x14ac:dyDescent="0.4">
      <c r="A617" s="12" t="s">
        <v>1554</v>
      </c>
      <c r="B617" s="18" t="s">
        <v>1561</v>
      </c>
      <c r="C617" s="2"/>
    </row>
    <row r="618" spans="1:20" x14ac:dyDescent="0.4">
      <c r="A618" s="12" t="s">
        <v>1554</v>
      </c>
      <c r="B618" s="13" t="s">
        <v>4495</v>
      </c>
      <c r="C618" s="2"/>
    </row>
    <row r="619" spans="1:20" x14ac:dyDescent="0.4">
      <c r="C619" s="2" t="s">
        <v>1261</v>
      </c>
    </row>
    <row r="620" spans="1:20" x14ac:dyDescent="0.4">
      <c r="C620" s="2" t="s">
        <v>1262</v>
      </c>
    </row>
    <row r="621" spans="1:20" x14ac:dyDescent="0.4">
      <c r="C621" s="2" t="s">
        <v>1263</v>
      </c>
    </row>
    <row r="622" spans="1:20" x14ac:dyDescent="0.4">
      <c r="C622" s="2" t="s">
        <v>1264</v>
      </c>
    </row>
    <row r="623" spans="1:20" x14ac:dyDescent="0.4">
      <c r="C623" s="2" t="s">
        <v>1265</v>
      </c>
    </row>
    <row r="624" spans="1:20" x14ac:dyDescent="0.4">
      <c r="C624" s="2" t="s">
        <v>1266</v>
      </c>
      <c r="N624"/>
      <c r="S624"/>
    </row>
    <row r="625" spans="1:19" x14ac:dyDescent="0.4">
      <c r="C625" s="2" t="s">
        <v>1267</v>
      </c>
      <c r="N625"/>
      <c r="S625"/>
    </row>
    <row r="626" spans="1:19" x14ac:dyDescent="0.4">
      <c r="C626" s="2" t="s">
        <v>1268</v>
      </c>
      <c r="N626"/>
      <c r="S626"/>
    </row>
    <row r="627" spans="1:19" x14ac:dyDescent="0.4">
      <c r="C627" s="2" t="s">
        <v>1269</v>
      </c>
      <c r="N627"/>
      <c r="S627"/>
    </row>
    <row r="628" spans="1:19" x14ac:dyDescent="0.4">
      <c r="C628" s="2" t="s">
        <v>1270</v>
      </c>
      <c r="N628"/>
      <c r="S628"/>
    </row>
    <row r="629" spans="1:19" x14ac:dyDescent="0.4">
      <c r="C629" s="2" t="s">
        <v>1271</v>
      </c>
      <c r="N629"/>
      <c r="S629"/>
    </row>
    <row r="630" spans="1:19" x14ac:dyDescent="0.4">
      <c r="A630" s="12" t="s">
        <v>1554</v>
      </c>
      <c r="B630" s="13" t="s">
        <v>4496</v>
      </c>
      <c r="C630" s="2"/>
      <c r="N630"/>
      <c r="S630"/>
    </row>
    <row r="631" spans="1:19" x14ac:dyDescent="0.4">
      <c r="C631" s="2" t="s">
        <v>1272</v>
      </c>
      <c r="N631"/>
      <c r="S631"/>
    </row>
    <row r="632" spans="1:19" x14ac:dyDescent="0.4">
      <c r="C632" s="2" t="s">
        <v>1273</v>
      </c>
      <c r="N632"/>
      <c r="S632"/>
    </row>
    <row r="633" spans="1:19" x14ac:dyDescent="0.4">
      <c r="C633" s="2" t="s">
        <v>1274</v>
      </c>
      <c r="N633"/>
      <c r="S633"/>
    </row>
    <row r="634" spans="1:19" x14ac:dyDescent="0.4">
      <c r="C634" s="2" t="s">
        <v>1275</v>
      </c>
      <c r="N634"/>
      <c r="S634"/>
    </row>
    <row r="635" spans="1:19" x14ac:dyDescent="0.4">
      <c r="C635" s="2" t="s">
        <v>1273</v>
      </c>
      <c r="N635"/>
      <c r="S635"/>
    </row>
    <row r="636" spans="1:19" x14ac:dyDescent="0.4">
      <c r="C636" s="2" t="s">
        <v>1276</v>
      </c>
      <c r="N636"/>
      <c r="S636"/>
    </row>
    <row r="637" spans="1:19" x14ac:dyDescent="0.4">
      <c r="C637" s="2"/>
      <c r="N637"/>
      <c r="S637"/>
    </row>
    <row r="638" spans="1:19" x14ac:dyDescent="0.4">
      <c r="A638" s="12" t="s">
        <v>4478</v>
      </c>
      <c r="C638" s="2"/>
      <c r="N638"/>
      <c r="S638"/>
    </row>
    <row r="639" spans="1:19" x14ac:dyDescent="0.4">
      <c r="A639" s="12" t="s">
        <v>4478</v>
      </c>
      <c r="C639" s="2"/>
      <c r="N639"/>
      <c r="S639"/>
    </row>
    <row r="640" spans="1:19" x14ac:dyDescent="0.4">
      <c r="A640" s="12" t="s">
        <v>4478</v>
      </c>
      <c r="C640" s="2"/>
      <c r="S640"/>
    </row>
    <row r="641" spans="1:19" x14ac:dyDescent="0.4">
      <c r="A641" s="12" t="s">
        <v>1554</v>
      </c>
      <c r="C641" s="2"/>
      <c r="S641"/>
    </row>
    <row r="642" spans="1:19" x14ac:dyDescent="0.4">
      <c r="A642" s="12" t="s">
        <v>1554</v>
      </c>
      <c r="B642" s="18" t="s">
        <v>1562</v>
      </c>
      <c r="C642" s="2"/>
      <c r="S642"/>
    </row>
    <row r="643" spans="1:19" x14ac:dyDescent="0.4">
      <c r="C643" s="2"/>
    </row>
    <row r="644" spans="1:19" x14ac:dyDescent="0.4">
      <c r="C644" s="2" t="s">
        <v>873</v>
      </c>
      <c r="S644"/>
    </row>
    <row r="645" spans="1:19" x14ac:dyDescent="0.4">
      <c r="C645" s="2" t="s">
        <v>1284</v>
      </c>
      <c r="S645"/>
    </row>
    <row r="646" spans="1:19" x14ac:dyDescent="0.4">
      <c r="A646" s="12" t="s">
        <v>1554</v>
      </c>
      <c r="B646" s="13" t="s">
        <v>4348</v>
      </c>
      <c r="C646" s="2"/>
      <c r="S646"/>
    </row>
    <row r="647" spans="1:19" x14ac:dyDescent="0.4">
      <c r="C647" s="16" t="s">
        <v>1277</v>
      </c>
      <c r="S647"/>
    </row>
    <row r="648" spans="1:19" x14ac:dyDescent="0.4">
      <c r="A648" s="12" t="s">
        <v>1554</v>
      </c>
      <c r="B648" s="13" t="s">
        <v>4348</v>
      </c>
      <c r="C648" s="2"/>
      <c r="S648"/>
    </row>
    <row r="649" spans="1:19" x14ac:dyDescent="0.4">
      <c r="C649" s="16" t="s">
        <v>1278</v>
      </c>
      <c r="S649"/>
    </row>
    <row r="650" spans="1:19" x14ac:dyDescent="0.4">
      <c r="A650" s="12" t="s">
        <v>1554</v>
      </c>
      <c r="B650" s="13" t="s">
        <v>4348</v>
      </c>
      <c r="C650" s="2"/>
      <c r="S650"/>
    </row>
    <row r="651" spans="1:19" x14ac:dyDescent="0.4">
      <c r="C651" s="16" t="s">
        <v>1280</v>
      </c>
      <c r="S651"/>
    </row>
    <row r="652" spans="1:19" x14ac:dyDescent="0.4">
      <c r="A652" s="12" t="s">
        <v>1554</v>
      </c>
      <c r="B652" s="13" t="s">
        <v>4348</v>
      </c>
      <c r="C652" s="2"/>
      <c r="S652"/>
    </row>
    <row r="653" spans="1:19" x14ac:dyDescent="0.4">
      <c r="C653" s="16" t="s">
        <v>1279</v>
      </c>
      <c r="O653" t="s">
        <v>1281</v>
      </c>
      <c r="S653"/>
    </row>
    <row r="654" spans="1:19" x14ac:dyDescent="0.4">
      <c r="A654" s="12" t="s">
        <v>1554</v>
      </c>
      <c r="C654" s="2"/>
      <c r="O654" t="s">
        <v>1422</v>
      </c>
      <c r="S654"/>
    </row>
    <row r="655" spans="1:19" x14ac:dyDescent="0.4">
      <c r="A655" s="12" t="s">
        <v>1554</v>
      </c>
      <c r="B655" s="18" t="s">
        <v>1585</v>
      </c>
      <c r="C655" s="2"/>
      <c r="O655" t="s">
        <v>1423</v>
      </c>
      <c r="S655"/>
    </row>
    <row r="656" spans="1:19" x14ac:dyDescent="0.4">
      <c r="C656" s="2"/>
      <c r="O656" t="s">
        <v>1428</v>
      </c>
      <c r="S656"/>
    </row>
    <row r="657" spans="1:19" x14ac:dyDescent="0.4">
      <c r="C657" s="2"/>
      <c r="S657"/>
    </row>
    <row r="658" spans="1:19" x14ac:dyDescent="0.4">
      <c r="A658" s="12" t="s">
        <v>4478</v>
      </c>
      <c r="C658" s="2"/>
      <c r="S658"/>
    </row>
    <row r="659" spans="1:19" x14ac:dyDescent="0.4">
      <c r="A659" s="12" t="s">
        <v>4478</v>
      </c>
      <c r="C659" s="2"/>
      <c r="S659"/>
    </row>
    <row r="660" spans="1:19" x14ac:dyDescent="0.4">
      <c r="A660" s="12" t="s">
        <v>4478</v>
      </c>
      <c r="C660" s="2"/>
      <c r="S660"/>
    </row>
    <row r="661" spans="1:19" x14ac:dyDescent="0.4">
      <c r="A661" s="12" t="s">
        <v>1554</v>
      </c>
      <c r="C661" s="2"/>
      <c r="S661"/>
    </row>
    <row r="662" spans="1:19" x14ac:dyDescent="0.4">
      <c r="A662" s="12" t="s">
        <v>1554</v>
      </c>
      <c r="B662" s="13" t="s">
        <v>4497</v>
      </c>
      <c r="C662" s="2"/>
      <c r="S662"/>
    </row>
    <row r="663" spans="1:19" x14ac:dyDescent="0.4">
      <c r="C663" s="2" t="s">
        <v>1282</v>
      </c>
      <c r="S663"/>
    </row>
    <row r="664" spans="1:19" x14ac:dyDescent="0.4">
      <c r="C664" s="2" t="s">
        <v>1283</v>
      </c>
      <c r="S664"/>
    </row>
    <row r="665" spans="1:19" x14ac:dyDescent="0.4">
      <c r="A665" s="12" t="s">
        <v>1554</v>
      </c>
      <c r="B665" s="13" t="s">
        <v>4498</v>
      </c>
      <c r="C665" s="2"/>
      <c r="S665"/>
    </row>
    <row r="666" spans="1:19" x14ac:dyDescent="0.4">
      <c r="C666" s="2" t="s">
        <v>1282</v>
      </c>
      <c r="S666"/>
    </row>
    <row r="667" spans="1:19" x14ac:dyDescent="0.4">
      <c r="C667" s="2" t="s">
        <v>1283</v>
      </c>
      <c r="S667"/>
    </row>
    <row r="668" spans="1:19" x14ac:dyDescent="0.4">
      <c r="C668" s="2"/>
    </row>
    <row r="669" spans="1:19" x14ac:dyDescent="0.4">
      <c r="A669" s="12" t="s">
        <v>1554</v>
      </c>
      <c r="B669" s="13" t="s">
        <v>1112</v>
      </c>
      <c r="C669" s="2"/>
      <c r="S669"/>
    </row>
    <row r="670" spans="1:19" x14ac:dyDescent="0.4">
      <c r="C670" s="2" t="s">
        <v>1285</v>
      </c>
      <c r="S670"/>
    </row>
    <row r="671" spans="1:19" x14ac:dyDescent="0.4">
      <c r="C671" s="2" t="s">
        <v>1286</v>
      </c>
      <c r="S671"/>
    </row>
    <row r="672" spans="1:19" x14ac:dyDescent="0.4">
      <c r="A672"/>
      <c r="B672"/>
      <c r="C672" s="2" t="s">
        <v>1287</v>
      </c>
      <c r="N672"/>
      <c r="S672"/>
    </row>
    <row r="673" spans="1:19" x14ac:dyDescent="0.4">
      <c r="A673"/>
      <c r="B673"/>
      <c r="C673" s="2" t="s">
        <v>1288</v>
      </c>
      <c r="N673"/>
      <c r="S673"/>
    </row>
    <row r="674" spans="1:19" x14ac:dyDescent="0.4">
      <c r="A674"/>
      <c r="B674"/>
      <c r="C674" s="2" t="s">
        <v>1289</v>
      </c>
      <c r="N674"/>
      <c r="S674"/>
    </row>
    <row r="675" spans="1:19" x14ac:dyDescent="0.4">
      <c r="A675"/>
      <c r="B675"/>
      <c r="C675" s="2" t="s">
        <v>1290</v>
      </c>
      <c r="N675"/>
      <c r="S675"/>
    </row>
    <row r="676" spans="1:19" x14ac:dyDescent="0.4">
      <c r="A676"/>
      <c r="B676"/>
      <c r="C676" s="2" t="s">
        <v>1291</v>
      </c>
      <c r="N676"/>
      <c r="S676"/>
    </row>
    <row r="677" spans="1:19" x14ac:dyDescent="0.4">
      <c r="A677"/>
      <c r="B677"/>
      <c r="C677" s="2" t="s">
        <v>1292</v>
      </c>
      <c r="N677"/>
      <c r="S677"/>
    </row>
    <row r="678" spans="1:19" x14ac:dyDescent="0.4">
      <c r="A678"/>
      <c r="B678"/>
      <c r="C678" s="2" t="s">
        <v>1293</v>
      </c>
      <c r="N678"/>
      <c r="S678"/>
    </row>
    <row r="679" spans="1:19" x14ac:dyDescent="0.4">
      <c r="A679"/>
      <c r="B679"/>
      <c r="C679" s="2"/>
      <c r="N679"/>
      <c r="S679"/>
    </row>
    <row r="680" spans="1:19" x14ac:dyDescent="0.4">
      <c r="A680"/>
      <c r="B680"/>
      <c r="C680" s="2" t="s">
        <v>1294</v>
      </c>
      <c r="N680"/>
      <c r="S680"/>
    </row>
    <row r="681" spans="1:19" x14ac:dyDescent="0.4">
      <c r="A681"/>
      <c r="B681"/>
      <c r="C681" s="2" t="s">
        <v>1295</v>
      </c>
      <c r="N681"/>
      <c r="S681"/>
    </row>
    <row r="682" spans="1:19" x14ac:dyDescent="0.4">
      <c r="A682"/>
      <c r="B682"/>
      <c r="C682" s="2" t="s">
        <v>1296</v>
      </c>
      <c r="N682"/>
      <c r="S682"/>
    </row>
    <row r="683" spans="1:19" x14ac:dyDescent="0.4">
      <c r="A683"/>
      <c r="B683"/>
      <c r="C683" s="2" t="s">
        <v>1297</v>
      </c>
      <c r="N683"/>
      <c r="S683"/>
    </row>
    <row r="684" spans="1:19" x14ac:dyDescent="0.4">
      <c r="A684"/>
      <c r="B684"/>
      <c r="C684" s="2" t="s">
        <v>1298</v>
      </c>
      <c r="N684"/>
      <c r="S684"/>
    </row>
    <row r="685" spans="1:19" x14ac:dyDescent="0.4">
      <c r="A685"/>
      <c r="B685"/>
      <c r="C685" s="2" t="s">
        <v>1299</v>
      </c>
      <c r="N685"/>
      <c r="S685"/>
    </row>
    <row r="686" spans="1:19" x14ac:dyDescent="0.4">
      <c r="A686"/>
      <c r="B686"/>
      <c r="C686" s="2"/>
      <c r="N686"/>
      <c r="S686"/>
    </row>
    <row r="687" spans="1:19" x14ac:dyDescent="0.4">
      <c r="A687"/>
      <c r="B687"/>
      <c r="C687" s="2" t="s">
        <v>1300</v>
      </c>
      <c r="N687"/>
      <c r="S687"/>
    </row>
    <row r="688" spans="1:19" x14ac:dyDescent="0.4">
      <c r="A688"/>
      <c r="B688"/>
      <c r="C688" s="2" t="s">
        <v>1301</v>
      </c>
      <c r="N688"/>
      <c r="S688"/>
    </row>
    <row r="689" spans="1:19" x14ac:dyDescent="0.4">
      <c r="A689"/>
      <c r="B689"/>
      <c r="C689" s="2" t="s">
        <v>1302</v>
      </c>
      <c r="N689"/>
      <c r="S689"/>
    </row>
    <row r="690" spans="1:19" x14ac:dyDescent="0.4">
      <c r="A690"/>
      <c r="B690"/>
      <c r="C690" s="2" t="s">
        <v>1303</v>
      </c>
      <c r="N690"/>
      <c r="S690"/>
    </row>
    <row r="691" spans="1:19" x14ac:dyDescent="0.4">
      <c r="A691"/>
      <c r="B691"/>
      <c r="C691" s="2" t="s">
        <v>1304</v>
      </c>
      <c r="N691"/>
      <c r="S691"/>
    </row>
    <row r="692" spans="1:19" x14ac:dyDescent="0.4">
      <c r="A692"/>
      <c r="B692"/>
      <c r="C692" s="2" t="s">
        <v>1305</v>
      </c>
      <c r="N692"/>
      <c r="S692"/>
    </row>
    <row r="693" spans="1:19" x14ac:dyDescent="0.4">
      <c r="A693"/>
      <c r="B693"/>
      <c r="C693" s="2" t="s">
        <v>1306</v>
      </c>
      <c r="N693"/>
      <c r="S693"/>
    </row>
    <row r="694" spans="1:19" x14ac:dyDescent="0.4">
      <c r="A694"/>
      <c r="B694"/>
      <c r="C694" s="2" t="s">
        <v>1307</v>
      </c>
      <c r="N694"/>
      <c r="S694"/>
    </row>
    <row r="695" spans="1:19" x14ac:dyDescent="0.4">
      <c r="A695"/>
      <c r="B695"/>
      <c r="C695" s="2" t="s">
        <v>1308</v>
      </c>
      <c r="N695"/>
      <c r="S695"/>
    </row>
    <row r="696" spans="1:19" x14ac:dyDescent="0.4">
      <c r="A696"/>
      <c r="B696"/>
      <c r="C696" s="2" t="s">
        <v>1309</v>
      </c>
      <c r="N696"/>
      <c r="S696"/>
    </row>
    <row r="697" spans="1:19" x14ac:dyDescent="0.4">
      <c r="A697"/>
      <c r="B697"/>
      <c r="C697" s="2" t="s">
        <v>1310</v>
      </c>
      <c r="N697"/>
      <c r="S697"/>
    </row>
    <row r="698" spans="1:19" x14ac:dyDescent="0.4">
      <c r="A698"/>
      <c r="B698"/>
      <c r="C698" s="2" t="s">
        <v>1311</v>
      </c>
      <c r="N698"/>
      <c r="S698"/>
    </row>
    <row r="699" spans="1:19" x14ac:dyDescent="0.4">
      <c r="A699"/>
      <c r="B699"/>
      <c r="C699" s="2" t="s">
        <v>1312</v>
      </c>
      <c r="N699"/>
      <c r="S699"/>
    </row>
    <row r="700" spans="1:19" x14ac:dyDescent="0.4">
      <c r="A700"/>
      <c r="B700"/>
      <c r="C700" s="2" t="s">
        <v>1313</v>
      </c>
      <c r="N700"/>
      <c r="S700"/>
    </row>
    <row r="701" spans="1:19" x14ac:dyDescent="0.4">
      <c r="A701"/>
      <c r="B701"/>
      <c r="C701" s="2" t="s">
        <v>1314</v>
      </c>
      <c r="N701"/>
      <c r="S701"/>
    </row>
    <row r="702" spans="1:19" x14ac:dyDescent="0.4">
      <c r="A702"/>
      <c r="B702"/>
      <c r="C702" s="2" t="s">
        <v>1315</v>
      </c>
      <c r="N702"/>
      <c r="S702"/>
    </row>
    <row r="703" spans="1:19" x14ac:dyDescent="0.4">
      <c r="A703"/>
      <c r="B703"/>
      <c r="C703" s="2" t="s">
        <v>1316</v>
      </c>
      <c r="N703"/>
      <c r="S703"/>
    </row>
    <row r="704" spans="1:19" x14ac:dyDescent="0.4">
      <c r="C704" s="2" t="s">
        <v>1317</v>
      </c>
      <c r="N704"/>
      <c r="S704"/>
    </row>
    <row r="705" spans="1:19" x14ac:dyDescent="0.4">
      <c r="C705" s="2" t="s">
        <v>1318</v>
      </c>
      <c r="N705"/>
      <c r="S705"/>
    </row>
    <row r="706" spans="1:19" x14ac:dyDescent="0.4">
      <c r="C706" s="2" t="s">
        <v>1319</v>
      </c>
      <c r="N706"/>
      <c r="S706"/>
    </row>
    <row r="707" spans="1:19" x14ac:dyDescent="0.4">
      <c r="C707" s="2" t="s">
        <v>1320</v>
      </c>
      <c r="N707"/>
      <c r="S707"/>
    </row>
    <row r="708" spans="1:19" x14ac:dyDescent="0.4">
      <c r="C708" s="2" t="s">
        <v>1321</v>
      </c>
      <c r="N708"/>
      <c r="S708"/>
    </row>
    <row r="709" spans="1:19" x14ac:dyDescent="0.4">
      <c r="C709" s="2" t="s">
        <v>1322</v>
      </c>
      <c r="N709"/>
      <c r="S709"/>
    </row>
    <row r="710" spans="1:19" x14ac:dyDescent="0.4">
      <c r="C710" s="2" t="s">
        <v>1323</v>
      </c>
      <c r="N710"/>
      <c r="S710"/>
    </row>
    <row r="711" spans="1:19" x14ac:dyDescent="0.4">
      <c r="C711" s="2" t="s">
        <v>1324</v>
      </c>
      <c r="N711"/>
      <c r="S711"/>
    </row>
    <row r="712" spans="1:19" x14ac:dyDescent="0.4">
      <c r="C712" s="2" t="s">
        <v>1325</v>
      </c>
      <c r="N712"/>
      <c r="S712"/>
    </row>
    <row r="713" spans="1:19" x14ac:dyDescent="0.4">
      <c r="C713" s="2" t="s">
        <v>1326</v>
      </c>
      <c r="N713"/>
      <c r="S713"/>
    </row>
    <row r="714" spans="1:19" x14ac:dyDescent="0.4">
      <c r="C714" s="2" t="s">
        <v>1327</v>
      </c>
      <c r="N714"/>
      <c r="S714"/>
    </row>
    <row r="715" spans="1:19" x14ac:dyDescent="0.4">
      <c r="A715" s="12" t="s">
        <v>1554</v>
      </c>
      <c r="B715" s="13" t="s">
        <v>1113</v>
      </c>
      <c r="C715" s="2"/>
      <c r="N715"/>
      <c r="S715"/>
    </row>
    <row r="716" spans="1:19" x14ac:dyDescent="0.4">
      <c r="C716" s="2" t="s">
        <v>1285</v>
      </c>
      <c r="N716"/>
      <c r="S716"/>
    </row>
    <row r="717" spans="1:19" x14ac:dyDescent="0.4">
      <c r="C717" s="2" t="s">
        <v>1286</v>
      </c>
      <c r="N717"/>
      <c r="S717"/>
    </row>
    <row r="718" spans="1:19" x14ac:dyDescent="0.4">
      <c r="C718" s="2" t="s">
        <v>1287</v>
      </c>
      <c r="N718"/>
      <c r="S718"/>
    </row>
    <row r="719" spans="1:19" x14ac:dyDescent="0.4">
      <c r="C719" s="2" t="s">
        <v>1288</v>
      </c>
      <c r="N719"/>
      <c r="S719"/>
    </row>
    <row r="720" spans="1:19" x14ac:dyDescent="0.4">
      <c r="A720"/>
      <c r="B720"/>
      <c r="C720" s="2" t="s">
        <v>1289</v>
      </c>
      <c r="N720"/>
      <c r="S720"/>
    </row>
    <row r="721" spans="1:19" x14ac:dyDescent="0.4">
      <c r="A721"/>
      <c r="B721"/>
      <c r="C721" s="2" t="s">
        <v>1328</v>
      </c>
      <c r="N721"/>
      <c r="S721"/>
    </row>
    <row r="722" spans="1:19" x14ac:dyDescent="0.4">
      <c r="A722"/>
      <c r="B722"/>
      <c r="C722" s="2" t="s">
        <v>1291</v>
      </c>
      <c r="N722"/>
      <c r="S722"/>
    </row>
    <row r="723" spans="1:19" x14ac:dyDescent="0.4">
      <c r="A723"/>
      <c r="B723"/>
      <c r="C723" s="2" t="s">
        <v>1292</v>
      </c>
      <c r="N723"/>
      <c r="S723"/>
    </row>
    <row r="724" spans="1:19" x14ac:dyDescent="0.4">
      <c r="A724"/>
      <c r="B724"/>
      <c r="C724" s="2" t="s">
        <v>1293</v>
      </c>
      <c r="N724"/>
      <c r="S724"/>
    </row>
    <row r="725" spans="1:19" x14ac:dyDescent="0.4">
      <c r="A725"/>
      <c r="B725"/>
      <c r="C725" s="2"/>
      <c r="N725"/>
      <c r="S725"/>
    </row>
    <row r="726" spans="1:19" x14ac:dyDescent="0.4">
      <c r="A726"/>
      <c r="B726"/>
      <c r="C726" s="2" t="s">
        <v>1294</v>
      </c>
      <c r="N726"/>
      <c r="S726"/>
    </row>
    <row r="727" spans="1:19" x14ac:dyDescent="0.4">
      <c r="A727"/>
      <c r="B727"/>
      <c r="C727" s="2" t="s">
        <v>1295</v>
      </c>
      <c r="N727"/>
      <c r="S727"/>
    </row>
    <row r="728" spans="1:19" x14ac:dyDescent="0.4">
      <c r="A728"/>
      <c r="B728"/>
      <c r="C728" s="2" t="s">
        <v>1296</v>
      </c>
      <c r="N728"/>
      <c r="S728"/>
    </row>
    <row r="729" spans="1:19" x14ac:dyDescent="0.4">
      <c r="A729"/>
      <c r="B729"/>
      <c r="C729" s="2" t="s">
        <v>1297</v>
      </c>
      <c r="N729"/>
      <c r="S729"/>
    </row>
    <row r="730" spans="1:19" x14ac:dyDescent="0.4">
      <c r="A730"/>
      <c r="B730"/>
      <c r="C730" s="2" t="s">
        <v>1298</v>
      </c>
      <c r="N730"/>
      <c r="S730"/>
    </row>
    <row r="731" spans="1:19" x14ac:dyDescent="0.4">
      <c r="A731"/>
      <c r="B731"/>
      <c r="C731" s="2" t="s">
        <v>1299</v>
      </c>
      <c r="N731"/>
      <c r="S731"/>
    </row>
    <row r="732" spans="1:19" x14ac:dyDescent="0.4">
      <c r="A732"/>
      <c r="B732"/>
      <c r="C732" s="2"/>
      <c r="N732"/>
      <c r="S732"/>
    </row>
    <row r="733" spans="1:19" x14ac:dyDescent="0.4">
      <c r="A733"/>
      <c r="B733"/>
      <c r="C733" s="2" t="s">
        <v>1300</v>
      </c>
      <c r="N733"/>
      <c r="S733"/>
    </row>
    <row r="734" spans="1:19" x14ac:dyDescent="0.4">
      <c r="A734"/>
      <c r="B734"/>
      <c r="C734" s="2" t="s">
        <v>1301</v>
      </c>
      <c r="N734"/>
      <c r="S734"/>
    </row>
    <row r="735" spans="1:19" x14ac:dyDescent="0.4">
      <c r="A735"/>
      <c r="B735"/>
      <c r="C735" s="2" t="s">
        <v>1302</v>
      </c>
      <c r="N735"/>
      <c r="S735"/>
    </row>
    <row r="736" spans="1:19" x14ac:dyDescent="0.4">
      <c r="A736"/>
      <c r="B736"/>
      <c r="C736" s="2" t="s">
        <v>1303</v>
      </c>
      <c r="N736"/>
      <c r="S736"/>
    </row>
    <row r="737" spans="1:19" x14ac:dyDescent="0.4">
      <c r="A737"/>
      <c r="B737"/>
      <c r="C737" s="2" t="s">
        <v>1304</v>
      </c>
      <c r="N737"/>
      <c r="S737"/>
    </row>
    <row r="738" spans="1:19" x14ac:dyDescent="0.4">
      <c r="A738"/>
      <c r="B738"/>
      <c r="C738" s="2" t="s">
        <v>1305</v>
      </c>
      <c r="N738"/>
      <c r="S738"/>
    </row>
    <row r="739" spans="1:19" x14ac:dyDescent="0.4">
      <c r="A739"/>
      <c r="B739"/>
      <c r="C739" s="2" t="s">
        <v>1306</v>
      </c>
      <c r="N739"/>
      <c r="S739"/>
    </row>
    <row r="740" spans="1:19" x14ac:dyDescent="0.4">
      <c r="A740"/>
      <c r="B740"/>
      <c r="C740" s="2" t="s">
        <v>1307</v>
      </c>
      <c r="N740"/>
      <c r="S740"/>
    </row>
    <row r="741" spans="1:19" x14ac:dyDescent="0.4">
      <c r="A741"/>
      <c r="B741"/>
      <c r="C741" s="2" t="s">
        <v>1329</v>
      </c>
      <c r="N741"/>
      <c r="S741"/>
    </row>
    <row r="742" spans="1:19" x14ac:dyDescent="0.4">
      <c r="A742"/>
      <c r="B742"/>
      <c r="C742" s="2" t="s">
        <v>1309</v>
      </c>
      <c r="N742"/>
      <c r="S742"/>
    </row>
    <row r="743" spans="1:19" x14ac:dyDescent="0.4">
      <c r="A743"/>
      <c r="B743"/>
      <c r="C743" s="2" t="s">
        <v>1330</v>
      </c>
      <c r="N743"/>
      <c r="S743"/>
    </row>
    <row r="744" spans="1:19" x14ac:dyDescent="0.4">
      <c r="A744"/>
      <c r="B744"/>
      <c r="C744" s="2" t="s">
        <v>1331</v>
      </c>
      <c r="N744"/>
      <c r="S744"/>
    </row>
    <row r="745" spans="1:19" x14ac:dyDescent="0.4">
      <c r="A745"/>
      <c r="B745"/>
      <c r="C745" s="2" t="s">
        <v>1312</v>
      </c>
      <c r="N745"/>
      <c r="S745"/>
    </row>
    <row r="746" spans="1:19" x14ac:dyDescent="0.4">
      <c r="A746"/>
      <c r="B746"/>
      <c r="C746" s="2" t="s">
        <v>1313</v>
      </c>
      <c r="N746"/>
      <c r="S746"/>
    </row>
    <row r="747" spans="1:19" x14ac:dyDescent="0.4">
      <c r="A747"/>
      <c r="B747"/>
      <c r="C747" s="2" t="s">
        <v>1314</v>
      </c>
      <c r="N747"/>
      <c r="S747"/>
    </row>
    <row r="748" spans="1:19" x14ac:dyDescent="0.4">
      <c r="A748"/>
      <c r="B748"/>
      <c r="C748" s="2" t="s">
        <v>1315</v>
      </c>
      <c r="N748"/>
      <c r="S748"/>
    </row>
    <row r="749" spans="1:19" x14ac:dyDescent="0.4">
      <c r="A749"/>
      <c r="B749"/>
      <c r="C749" s="2" t="s">
        <v>1316</v>
      </c>
      <c r="N749"/>
      <c r="S749"/>
    </row>
    <row r="750" spans="1:19" x14ac:dyDescent="0.4">
      <c r="A750"/>
      <c r="B750"/>
      <c r="C750" s="2" t="s">
        <v>1317</v>
      </c>
      <c r="N750"/>
      <c r="S750"/>
    </row>
    <row r="751" spans="1:19" x14ac:dyDescent="0.4">
      <c r="A751"/>
      <c r="B751"/>
      <c r="C751" s="2" t="s">
        <v>1318</v>
      </c>
      <c r="N751"/>
      <c r="S751"/>
    </row>
    <row r="752" spans="1:19" x14ac:dyDescent="0.4">
      <c r="C752" s="2" t="s">
        <v>1319</v>
      </c>
      <c r="N752"/>
      <c r="S752"/>
    </row>
    <row r="753" spans="1:19" x14ac:dyDescent="0.4">
      <c r="C753" s="2" t="s">
        <v>1320</v>
      </c>
      <c r="N753"/>
      <c r="S753"/>
    </row>
    <row r="754" spans="1:19" x14ac:dyDescent="0.4">
      <c r="C754" s="2" t="s">
        <v>1332</v>
      </c>
      <c r="N754"/>
      <c r="S754"/>
    </row>
    <row r="755" spans="1:19" x14ac:dyDescent="0.4">
      <c r="C755" s="2" t="s">
        <v>1333</v>
      </c>
      <c r="N755"/>
      <c r="S755"/>
    </row>
    <row r="756" spans="1:19" x14ac:dyDescent="0.4">
      <c r="C756" s="2" t="s">
        <v>1334</v>
      </c>
      <c r="N756"/>
      <c r="S756"/>
    </row>
    <row r="757" spans="1:19" x14ac:dyDescent="0.4">
      <c r="C757" s="2" t="s">
        <v>1335</v>
      </c>
      <c r="N757"/>
      <c r="S757"/>
    </row>
    <row r="758" spans="1:19" x14ac:dyDescent="0.4">
      <c r="C758" s="2" t="s">
        <v>1336</v>
      </c>
      <c r="N758"/>
      <c r="S758"/>
    </row>
    <row r="759" spans="1:19" x14ac:dyDescent="0.4">
      <c r="C759" s="2" t="s">
        <v>1337</v>
      </c>
      <c r="N759"/>
      <c r="S759"/>
    </row>
    <row r="760" spans="1:19" x14ac:dyDescent="0.4">
      <c r="C760" s="2" t="s">
        <v>1338</v>
      </c>
      <c r="N760"/>
      <c r="S760"/>
    </row>
    <row r="761" spans="1:19" x14ac:dyDescent="0.4">
      <c r="C761" s="2"/>
      <c r="N761"/>
      <c r="S761"/>
    </row>
    <row r="762" spans="1:19" x14ac:dyDescent="0.4">
      <c r="A762" s="12" t="s">
        <v>1554</v>
      </c>
      <c r="B762" s="13" t="s">
        <v>4499</v>
      </c>
      <c r="C762" s="2"/>
      <c r="N762"/>
      <c r="S762"/>
    </row>
    <row r="763" spans="1:19" x14ac:dyDescent="0.4">
      <c r="A763" s="12" t="s">
        <v>1554</v>
      </c>
      <c r="B763" s="13" t="s">
        <v>4500</v>
      </c>
      <c r="C763" s="2"/>
      <c r="N763"/>
      <c r="S763"/>
    </row>
    <row r="764" spans="1:19" x14ac:dyDescent="0.4">
      <c r="C764" s="2"/>
    </row>
    <row r="765" spans="1:19" x14ac:dyDescent="0.4">
      <c r="C765" s="2"/>
    </row>
    <row r="766" spans="1:19" x14ac:dyDescent="0.4">
      <c r="A766" s="12" t="s">
        <v>1554</v>
      </c>
      <c r="C766" s="2"/>
      <c r="N766"/>
      <c r="S766"/>
    </row>
    <row r="767" spans="1:19" x14ac:dyDescent="0.4">
      <c r="A767" s="12" t="s">
        <v>1554</v>
      </c>
      <c r="B767" s="18" t="s">
        <v>1563</v>
      </c>
      <c r="C767" s="2"/>
      <c r="N767"/>
      <c r="S767"/>
    </row>
    <row r="768" spans="1:19" x14ac:dyDescent="0.4">
      <c r="A768" s="12" t="s">
        <v>1554</v>
      </c>
      <c r="B768" s="13" t="s">
        <v>2074</v>
      </c>
      <c r="C768" s="2"/>
      <c r="N768"/>
      <c r="S768"/>
    </row>
    <row r="769" spans="1:19" x14ac:dyDescent="0.4">
      <c r="A769" s="12" t="s">
        <v>1554</v>
      </c>
      <c r="B769" s="13" t="s">
        <v>4501</v>
      </c>
      <c r="C769" s="2"/>
      <c r="N769"/>
      <c r="S769"/>
    </row>
    <row r="770" spans="1:19" x14ac:dyDescent="0.4">
      <c r="C770" s="2" t="s">
        <v>1339</v>
      </c>
      <c r="N770"/>
      <c r="S770"/>
    </row>
    <row r="771" spans="1:19" x14ac:dyDescent="0.4">
      <c r="A771" s="12" t="s">
        <v>1554</v>
      </c>
      <c r="B771" s="13" t="s">
        <v>4502</v>
      </c>
      <c r="C771" s="2"/>
      <c r="N771"/>
      <c r="S771"/>
    </row>
    <row r="772" spans="1:19" x14ac:dyDescent="0.4">
      <c r="C772" s="2" t="s">
        <v>1340</v>
      </c>
      <c r="N772"/>
      <c r="S772"/>
    </row>
    <row r="773" spans="1:19" x14ac:dyDescent="0.4">
      <c r="A773" s="12" t="s">
        <v>1554</v>
      </c>
      <c r="B773" s="13" t="s">
        <v>4503</v>
      </c>
      <c r="C773" s="2"/>
      <c r="L773" t="s">
        <v>2610</v>
      </c>
      <c r="N773"/>
      <c r="S773"/>
    </row>
    <row r="774" spans="1:19" x14ac:dyDescent="0.4">
      <c r="C774" s="2" t="s">
        <v>1341</v>
      </c>
      <c r="N774"/>
      <c r="S774"/>
    </row>
    <row r="775" spans="1:19" x14ac:dyDescent="0.4">
      <c r="A775" s="12" t="s">
        <v>1554</v>
      </c>
      <c r="B775" s="13" t="s">
        <v>4504</v>
      </c>
      <c r="C775" s="2"/>
      <c r="L775" t="s">
        <v>2609</v>
      </c>
      <c r="N775"/>
      <c r="S775"/>
    </row>
    <row r="776" spans="1:19" x14ac:dyDescent="0.4">
      <c r="C776" s="2" t="s">
        <v>1342</v>
      </c>
      <c r="N776"/>
      <c r="S776"/>
    </row>
    <row r="777" spans="1:19" x14ac:dyDescent="0.4">
      <c r="C777" s="2"/>
      <c r="N777"/>
      <c r="S777"/>
    </row>
    <row r="778" spans="1:19" x14ac:dyDescent="0.4">
      <c r="A778" s="12" t="s">
        <v>1554</v>
      </c>
      <c r="B778" s="13" t="s">
        <v>4505</v>
      </c>
      <c r="C778" s="2"/>
      <c r="N778"/>
      <c r="S778"/>
    </row>
    <row r="779" spans="1:19" x14ac:dyDescent="0.4">
      <c r="C779" s="2" t="s">
        <v>1343</v>
      </c>
      <c r="N779"/>
      <c r="S779"/>
    </row>
    <row r="780" spans="1:19" x14ac:dyDescent="0.4">
      <c r="A780" s="12" t="s">
        <v>1554</v>
      </c>
      <c r="B780" s="13" t="s">
        <v>1344</v>
      </c>
      <c r="C780" s="2"/>
      <c r="L780" t="s">
        <v>1412</v>
      </c>
      <c r="N780"/>
      <c r="S780"/>
    </row>
    <row r="781" spans="1:19" x14ac:dyDescent="0.4">
      <c r="C781" s="2" t="s">
        <v>1345</v>
      </c>
      <c r="N781"/>
      <c r="S781"/>
    </row>
    <row r="782" spans="1:19" x14ac:dyDescent="0.4">
      <c r="C782" s="2"/>
      <c r="N782"/>
      <c r="S782"/>
    </row>
    <row r="783" spans="1:19" x14ac:dyDescent="0.4">
      <c r="C783" s="2" t="s">
        <v>1346</v>
      </c>
      <c r="N783"/>
      <c r="S783"/>
    </row>
    <row r="784" spans="1:19" x14ac:dyDescent="0.4">
      <c r="A784"/>
      <c r="B784"/>
      <c r="C784" s="2" t="s">
        <v>1347</v>
      </c>
      <c r="N784"/>
      <c r="S784"/>
    </row>
    <row r="785" spans="1:19" x14ac:dyDescent="0.4">
      <c r="A785"/>
      <c r="B785"/>
      <c r="C785" s="2"/>
      <c r="N785"/>
      <c r="S785"/>
    </row>
    <row r="786" spans="1:19" x14ac:dyDescent="0.4">
      <c r="A786"/>
      <c r="B786"/>
      <c r="C786" s="2" t="s">
        <v>1348</v>
      </c>
      <c r="N786"/>
      <c r="S786"/>
    </row>
    <row r="787" spans="1:19" x14ac:dyDescent="0.4">
      <c r="A787"/>
      <c r="B787"/>
      <c r="C787" s="2"/>
      <c r="N787"/>
      <c r="S787"/>
    </row>
    <row r="788" spans="1:19" x14ac:dyDescent="0.4">
      <c r="A788"/>
      <c r="B788"/>
      <c r="C788" s="2" t="s">
        <v>1349</v>
      </c>
      <c r="N788"/>
      <c r="S788"/>
    </row>
    <row r="789" spans="1:19" x14ac:dyDescent="0.4">
      <c r="A789"/>
      <c r="B789"/>
      <c r="C789" s="2" t="s">
        <v>1350</v>
      </c>
      <c r="N789"/>
      <c r="S789"/>
    </row>
    <row r="790" spans="1:19" x14ac:dyDescent="0.4">
      <c r="A790"/>
      <c r="B790"/>
      <c r="C790" s="2"/>
      <c r="N790"/>
      <c r="S790"/>
    </row>
    <row r="791" spans="1:19" x14ac:dyDescent="0.4">
      <c r="A791"/>
      <c r="B791"/>
      <c r="C791" s="2" t="s">
        <v>1351</v>
      </c>
      <c r="N791"/>
      <c r="S791"/>
    </row>
    <row r="792" spans="1:19" x14ac:dyDescent="0.4">
      <c r="A792"/>
      <c r="B792"/>
      <c r="C792" s="2" t="s">
        <v>1389</v>
      </c>
      <c r="N792"/>
      <c r="S792"/>
    </row>
    <row r="793" spans="1:19" x14ac:dyDescent="0.4">
      <c r="A793"/>
      <c r="B793"/>
      <c r="C793" s="2" t="s">
        <v>1352</v>
      </c>
      <c r="N793"/>
      <c r="S793"/>
    </row>
    <row r="794" spans="1:19" x14ac:dyDescent="0.4">
      <c r="A794"/>
      <c r="B794"/>
      <c r="C794" s="2" t="s">
        <v>1353</v>
      </c>
      <c r="N794"/>
      <c r="S794"/>
    </row>
    <row r="795" spans="1:19" x14ac:dyDescent="0.4">
      <c r="A795"/>
      <c r="B795"/>
      <c r="C795" s="2" t="s">
        <v>1354</v>
      </c>
      <c r="N795"/>
      <c r="S795"/>
    </row>
    <row r="796" spans="1:19" x14ac:dyDescent="0.4">
      <c r="A796"/>
      <c r="B796"/>
      <c r="C796" s="2" t="s">
        <v>1355</v>
      </c>
      <c r="N796"/>
      <c r="S796"/>
    </row>
    <row r="797" spans="1:19" x14ac:dyDescent="0.4">
      <c r="A797"/>
      <c r="B797"/>
      <c r="C797" s="2" t="s">
        <v>1356</v>
      </c>
      <c r="N797"/>
      <c r="S797"/>
    </row>
    <row r="798" spans="1:19" x14ac:dyDescent="0.4">
      <c r="A798"/>
      <c r="B798"/>
      <c r="C798" s="2" t="s">
        <v>1357</v>
      </c>
      <c r="N798"/>
      <c r="S798"/>
    </row>
    <row r="799" spans="1:19" x14ac:dyDescent="0.4">
      <c r="A799"/>
      <c r="B799"/>
      <c r="C799" s="2" t="s">
        <v>1358</v>
      </c>
      <c r="N799"/>
      <c r="S799"/>
    </row>
    <row r="800" spans="1:19" x14ac:dyDescent="0.4">
      <c r="A800"/>
      <c r="B800"/>
      <c r="C800" s="2" t="s">
        <v>1359</v>
      </c>
      <c r="N800"/>
      <c r="S800"/>
    </row>
    <row r="801" spans="1:19" x14ac:dyDescent="0.4">
      <c r="A801"/>
      <c r="B801"/>
      <c r="C801" s="2"/>
      <c r="N801"/>
      <c r="S801"/>
    </row>
    <row r="802" spans="1:19" x14ac:dyDescent="0.4">
      <c r="A802"/>
      <c r="B802"/>
      <c r="C802" s="2" t="s">
        <v>1360</v>
      </c>
      <c r="N802"/>
      <c r="S802"/>
    </row>
    <row r="803" spans="1:19" x14ac:dyDescent="0.4">
      <c r="A803"/>
      <c r="B803"/>
      <c r="C803" s="2"/>
      <c r="N803"/>
      <c r="S803"/>
    </row>
    <row r="804" spans="1:19" x14ac:dyDescent="0.4">
      <c r="A804"/>
      <c r="B804"/>
      <c r="C804" s="2" t="s">
        <v>1361</v>
      </c>
      <c r="N804"/>
      <c r="S804"/>
    </row>
    <row r="805" spans="1:19" x14ac:dyDescent="0.4">
      <c r="A805"/>
      <c r="B805"/>
      <c r="C805" s="2" t="s">
        <v>1390</v>
      </c>
      <c r="N805"/>
      <c r="S805"/>
    </row>
    <row r="806" spans="1:19" x14ac:dyDescent="0.4">
      <c r="A806"/>
      <c r="B806"/>
      <c r="C806" s="2" t="s">
        <v>1362</v>
      </c>
      <c r="N806"/>
      <c r="S806"/>
    </row>
    <row r="807" spans="1:19" x14ac:dyDescent="0.4">
      <c r="A807"/>
      <c r="B807"/>
      <c r="C807" s="2"/>
      <c r="N807"/>
      <c r="S807"/>
    </row>
    <row r="808" spans="1:19" x14ac:dyDescent="0.4">
      <c r="A808"/>
      <c r="B808"/>
      <c r="C808" s="2" t="s">
        <v>1363</v>
      </c>
      <c r="N808"/>
      <c r="S808"/>
    </row>
    <row r="809" spans="1:19" x14ac:dyDescent="0.4">
      <c r="A809"/>
      <c r="B809"/>
      <c r="C809" s="2" t="s">
        <v>1364</v>
      </c>
      <c r="N809"/>
      <c r="S809"/>
    </row>
    <row r="810" spans="1:19" x14ac:dyDescent="0.4">
      <c r="A810"/>
      <c r="B810"/>
      <c r="C810" s="2" t="s">
        <v>1365</v>
      </c>
      <c r="N810"/>
      <c r="S810"/>
    </row>
    <row r="811" spans="1:19" x14ac:dyDescent="0.4">
      <c r="A811"/>
      <c r="B811"/>
      <c r="C811" s="2" t="s">
        <v>1366</v>
      </c>
      <c r="N811"/>
      <c r="S811"/>
    </row>
    <row r="812" spans="1:19" x14ac:dyDescent="0.4">
      <c r="A812"/>
      <c r="B812"/>
      <c r="C812" s="2" t="s">
        <v>1367</v>
      </c>
      <c r="N812"/>
      <c r="S812"/>
    </row>
    <row r="813" spans="1:19" x14ac:dyDescent="0.4">
      <c r="A813"/>
      <c r="B813"/>
      <c r="C813" s="2" t="s">
        <v>1368</v>
      </c>
      <c r="N813"/>
      <c r="S813"/>
    </row>
    <row r="814" spans="1:19" x14ac:dyDescent="0.4">
      <c r="A814"/>
      <c r="B814"/>
      <c r="C814" s="2" t="s">
        <v>1369</v>
      </c>
      <c r="N814"/>
      <c r="S814"/>
    </row>
    <row r="815" spans="1:19" x14ac:dyDescent="0.4">
      <c r="A815"/>
      <c r="B815"/>
      <c r="C815" s="2"/>
      <c r="N815"/>
      <c r="S815"/>
    </row>
    <row r="816" spans="1:19" x14ac:dyDescent="0.4">
      <c r="A816"/>
      <c r="B816"/>
      <c r="C816" s="2" t="s">
        <v>1370</v>
      </c>
      <c r="N816"/>
      <c r="S816"/>
    </row>
    <row r="817" spans="1:19" x14ac:dyDescent="0.4">
      <c r="A817"/>
      <c r="B817"/>
      <c r="C817" s="2"/>
      <c r="N817"/>
      <c r="S817"/>
    </row>
    <row r="818" spans="1:19" x14ac:dyDescent="0.4">
      <c r="A818"/>
      <c r="B818"/>
      <c r="C818" s="2" t="s">
        <v>2614</v>
      </c>
      <c r="L818" t="s">
        <v>2616</v>
      </c>
      <c r="N818"/>
      <c r="S818"/>
    </row>
    <row r="819" spans="1:19" x14ac:dyDescent="0.4">
      <c r="A819"/>
      <c r="B819"/>
      <c r="C819" s="2" t="s">
        <v>1391</v>
      </c>
      <c r="N819"/>
      <c r="S819"/>
    </row>
    <row r="820" spans="1:19" x14ac:dyDescent="0.4">
      <c r="A820"/>
      <c r="B820"/>
      <c r="C820" s="2" t="s">
        <v>1372</v>
      </c>
      <c r="N820"/>
      <c r="S820"/>
    </row>
    <row r="821" spans="1:19" x14ac:dyDescent="0.4">
      <c r="A821"/>
      <c r="B821"/>
      <c r="C821" s="2" t="s">
        <v>1364</v>
      </c>
      <c r="N821"/>
      <c r="S821"/>
    </row>
    <row r="822" spans="1:19" x14ac:dyDescent="0.4">
      <c r="A822"/>
      <c r="B822"/>
      <c r="C822" s="2" t="s">
        <v>1373</v>
      </c>
      <c r="N822"/>
      <c r="S822"/>
    </row>
    <row r="823" spans="1:19" x14ac:dyDescent="0.4">
      <c r="A823"/>
      <c r="B823"/>
      <c r="C823" s="2" t="s">
        <v>1374</v>
      </c>
      <c r="N823"/>
      <c r="S823"/>
    </row>
    <row r="824" spans="1:19" x14ac:dyDescent="0.4">
      <c r="A824"/>
      <c r="B824"/>
      <c r="C824" s="2" t="s">
        <v>1375</v>
      </c>
      <c r="N824"/>
      <c r="S824"/>
    </row>
    <row r="825" spans="1:19" x14ac:dyDescent="0.4">
      <c r="A825"/>
      <c r="B825"/>
      <c r="C825" s="2"/>
      <c r="N825"/>
      <c r="S825"/>
    </row>
    <row r="826" spans="1:19" x14ac:dyDescent="0.4">
      <c r="A826"/>
      <c r="B826"/>
      <c r="C826" s="2" t="s">
        <v>1376</v>
      </c>
      <c r="N826"/>
      <c r="S826"/>
    </row>
    <row r="827" spans="1:19" x14ac:dyDescent="0.4">
      <c r="A827"/>
      <c r="B827"/>
      <c r="C827" s="2" t="s">
        <v>1377</v>
      </c>
      <c r="N827"/>
      <c r="S827"/>
    </row>
    <row r="828" spans="1:19" x14ac:dyDescent="0.4">
      <c r="A828"/>
      <c r="B828"/>
      <c r="C828" s="2" t="s">
        <v>1378</v>
      </c>
      <c r="N828"/>
      <c r="S828"/>
    </row>
    <row r="829" spans="1:19" x14ac:dyDescent="0.4">
      <c r="A829"/>
      <c r="B829"/>
      <c r="C829" s="2"/>
      <c r="N829"/>
      <c r="S829"/>
    </row>
    <row r="830" spans="1:19" x14ac:dyDescent="0.4">
      <c r="A830"/>
      <c r="B830"/>
      <c r="C830" s="2" t="s">
        <v>1379</v>
      </c>
      <c r="N830"/>
      <c r="S830"/>
    </row>
    <row r="831" spans="1:19" x14ac:dyDescent="0.4">
      <c r="A831"/>
      <c r="B831"/>
      <c r="C831" s="2" t="s">
        <v>1380</v>
      </c>
      <c r="N831"/>
      <c r="S831"/>
    </row>
    <row r="832" spans="1:19" x14ac:dyDescent="0.4">
      <c r="A832"/>
      <c r="B832"/>
      <c r="C832" s="2"/>
      <c r="N832"/>
      <c r="S832"/>
    </row>
    <row r="833" spans="1:19" x14ac:dyDescent="0.4">
      <c r="A833"/>
      <c r="B833"/>
      <c r="C833" s="2" t="s">
        <v>1381</v>
      </c>
      <c r="N833"/>
      <c r="S833"/>
    </row>
    <row r="834" spans="1:19" x14ac:dyDescent="0.4">
      <c r="A834"/>
      <c r="B834"/>
      <c r="C834" s="2" t="s">
        <v>1382</v>
      </c>
      <c r="N834"/>
      <c r="S834"/>
    </row>
    <row r="835" spans="1:19" x14ac:dyDescent="0.4">
      <c r="A835"/>
      <c r="B835"/>
      <c r="C835" s="2" t="s">
        <v>1383</v>
      </c>
      <c r="N835"/>
      <c r="S835"/>
    </row>
    <row r="836" spans="1:19" x14ac:dyDescent="0.4">
      <c r="A836"/>
      <c r="B836"/>
      <c r="C836" s="2" t="s">
        <v>1384</v>
      </c>
      <c r="N836"/>
      <c r="S836"/>
    </row>
    <row r="837" spans="1:19" x14ac:dyDescent="0.4">
      <c r="A837"/>
      <c r="B837"/>
      <c r="C837" s="2" t="s">
        <v>1368</v>
      </c>
      <c r="N837"/>
      <c r="S837"/>
    </row>
    <row r="838" spans="1:19" x14ac:dyDescent="0.4">
      <c r="A838"/>
      <c r="B838"/>
      <c r="C838" s="2"/>
      <c r="N838"/>
      <c r="S838"/>
    </row>
    <row r="839" spans="1:19" x14ac:dyDescent="0.4">
      <c r="A839"/>
      <c r="B839"/>
      <c r="C839" s="2" t="s">
        <v>2615</v>
      </c>
      <c r="N839"/>
      <c r="S839"/>
    </row>
    <row r="840" spans="1:19" x14ac:dyDescent="0.4">
      <c r="A840"/>
      <c r="B840"/>
      <c r="C840" s="2" t="s">
        <v>1392</v>
      </c>
      <c r="N840"/>
      <c r="S840"/>
    </row>
    <row r="841" spans="1:19" x14ac:dyDescent="0.4">
      <c r="A841"/>
      <c r="B841"/>
      <c r="C841" s="2" t="s">
        <v>1372</v>
      </c>
      <c r="N841"/>
      <c r="S841"/>
    </row>
    <row r="842" spans="1:19" x14ac:dyDescent="0.4">
      <c r="A842"/>
      <c r="B842"/>
      <c r="C842" s="2" t="s">
        <v>1364</v>
      </c>
      <c r="N842"/>
      <c r="S842"/>
    </row>
    <row r="843" spans="1:19" x14ac:dyDescent="0.4">
      <c r="A843"/>
      <c r="B843"/>
      <c r="C843" s="2" t="s">
        <v>1386</v>
      </c>
      <c r="N843"/>
      <c r="S843"/>
    </row>
    <row r="844" spans="1:19" x14ac:dyDescent="0.4">
      <c r="A844"/>
      <c r="B844"/>
      <c r="C844" s="2" t="s">
        <v>1374</v>
      </c>
      <c r="N844"/>
      <c r="S844"/>
    </row>
    <row r="845" spans="1:19" x14ac:dyDescent="0.4">
      <c r="A845"/>
      <c r="B845"/>
      <c r="C845" s="2" t="s">
        <v>1375</v>
      </c>
      <c r="N845"/>
      <c r="S845"/>
    </row>
    <row r="846" spans="1:19" x14ac:dyDescent="0.4">
      <c r="A846"/>
      <c r="B846"/>
      <c r="C846" s="2"/>
      <c r="N846"/>
      <c r="S846"/>
    </row>
    <row r="847" spans="1:19" x14ac:dyDescent="0.4">
      <c r="A847"/>
      <c r="B847"/>
      <c r="C847" s="2" t="s">
        <v>1376</v>
      </c>
      <c r="N847"/>
      <c r="S847"/>
    </row>
    <row r="848" spans="1:19" x14ac:dyDescent="0.4">
      <c r="C848" s="2" t="s">
        <v>1377</v>
      </c>
      <c r="N848"/>
      <c r="S848"/>
    </row>
    <row r="849" spans="1:19" x14ac:dyDescent="0.4">
      <c r="C849" s="2" t="s">
        <v>1387</v>
      </c>
      <c r="N849"/>
      <c r="S849"/>
    </row>
    <row r="850" spans="1:19" x14ac:dyDescent="0.4">
      <c r="C850" s="2"/>
      <c r="N850"/>
      <c r="S850"/>
    </row>
    <row r="851" spans="1:19" x14ac:dyDescent="0.4">
      <c r="C851" s="2" t="s">
        <v>1379</v>
      </c>
      <c r="N851"/>
      <c r="S851"/>
    </row>
    <row r="852" spans="1:19" x14ac:dyDescent="0.4">
      <c r="C852" s="2" t="s">
        <v>1380</v>
      </c>
      <c r="N852"/>
      <c r="S852"/>
    </row>
    <row r="853" spans="1:19" x14ac:dyDescent="0.4">
      <c r="C853" s="2"/>
      <c r="N853"/>
      <c r="S853"/>
    </row>
    <row r="854" spans="1:19" x14ac:dyDescent="0.4">
      <c r="C854" s="2" t="s">
        <v>1381</v>
      </c>
      <c r="N854"/>
      <c r="S854"/>
    </row>
    <row r="855" spans="1:19" x14ac:dyDescent="0.4">
      <c r="C855" s="2" t="s">
        <v>1388</v>
      </c>
      <c r="N855"/>
      <c r="S855"/>
    </row>
    <row r="856" spans="1:19" x14ac:dyDescent="0.4">
      <c r="C856" s="2" t="s">
        <v>1383</v>
      </c>
      <c r="N856"/>
      <c r="S856"/>
    </row>
    <row r="857" spans="1:19" x14ac:dyDescent="0.4">
      <c r="C857" s="2" t="s">
        <v>1384</v>
      </c>
      <c r="N857"/>
      <c r="S857"/>
    </row>
    <row r="858" spans="1:19" x14ac:dyDescent="0.4">
      <c r="C858" s="2" t="s">
        <v>1368</v>
      </c>
      <c r="N858"/>
      <c r="S858"/>
    </row>
    <row r="859" spans="1:19" x14ac:dyDescent="0.4">
      <c r="C859" s="2" t="s">
        <v>1369</v>
      </c>
      <c r="N859"/>
      <c r="S859"/>
    </row>
    <row r="860" spans="1:19" x14ac:dyDescent="0.4">
      <c r="C860" s="2"/>
      <c r="N860"/>
      <c r="S860"/>
    </row>
    <row r="861" spans="1:19" x14ac:dyDescent="0.4">
      <c r="C861" s="2" t="s">
        <v>176</v>
      </c>
      <c r="N861"/>
      <c r="S861"/>
    </row>
    <row r="862" spans="1:19" x14ac:dyDescent="0.4">
      <c r="C862" s="2"/>
      <c r="N862"/>
      <c r="S862"/>
    </row>
    <row r="863" spans="1:19" x14ac:dyDescent="0.4">
      <c r="A863" s="12" t="s">
        <v>1554</v>
      </c>
      <c r="B863" s="13" t="s">
        <v>4506</v>
      </c>
      <c r="C863" s="2"/>
      <c r="N863"/>
      <c r="S863"/>
    </row>
    <row r="864" spans="1:19" x14ac:dyDescent="0.4">
      <c r="A864" s="12" t="s">
        <v>1554</v>
      </c>
      <c r="B864" s="13" t="s">
        <v>1114</v>
      </c>
      <c r="C864" s="2"/>
      <c r="N864"/>
      <c r="S864"/>
    </row>
    <row r="865" spans="1:19" x14ac:dyDescent="0.4">
      <c r="A865" s="12" t="s">
        <v>1554</v>
      </c>
      <c r="B865" s="13" t="s">
        <v>1115</v>
      </c>
      <c r="C865" s="2"/>
      <c r="N865"/>
      <c r="S865"/>
    </row>
    <row r="866" spans="1:19" x14ac:dyDescent="0.4">
      <c r="A866" s="12" t="s">
        <v>1554</v>
      </c>
      <c r="B866" s="13" t="s">
        <v>44</v>
      </c>
      <c r="C866" s="2"/>
      <c r="N866"/>
      <c r="S866"/>
    </row>
    <row r="867" spans="1:19" x14ac:dyDescent="0.4">
      <c r="A867" s="12" t="s">
        <v>1554</v>
      </c>
      <c r="B867" s="13" t="s">
        <v>1116</v>
      </c>
      <c r="C867" s="2"/>
      <c r="N867"/>
      <c r="S867"/>
    </row>
    <row r="868" spans="1:19" x14ac:dyDescent="0.4">
      <c r="A868" s="12" t="s">
        <v>1554</v>
      </c>
      <c r="B868" s="13" t="s">
        <v>1117</v>
      </c>
      <c r="C868" s="2"/>
      <c r="N868"/>
      <c r="S868"/>
    </row>
    <row r="869" spans="1:19" x14ac:dyDescent="0.4">
      <c r="A869" s="12" t="s">
        <v>1554</v>
      </c>
      <c r="B869" s="13" t="s">
        <v>1118</v>
      </c>
      <c r="C869" s="2"/>
      <c r="N869"/>
      <c r="S869"/>
    </row>
    <row r="870" spans="1:19" x14ac:dyDescent="0.4">
      <c r="A870" s="12" t="s">
        <v>1554</v>
      </c>
      <c r="B870" s="13" t="s">
        <v>1119</v>
      </c>
      <c r="C870" s="2"/>
      <c r="N870"/>
      <c r="S870"/>
    </row>
    <row r="871" spans="1:19" x14ac:dyDescent="0.4">
      <c r="A871" s="12" t="s">
        <v>1554</v>
      </c>
      <c r="B871" s="13" t="s">
        <v>4507</v>
      </c>
      <c r="C871" s="2"/>
      <c r="N871"/>
      <c r="S871"/>
    </row>
    <row r="872" spans="1:19" x14ac:dyDescent="0.4">
      <c r="A872" s="12" t="s">
        <v>1554</v>
      </c>
      <c r="B872" s="13" t="s">
        <v>45</v>
      </c>
      <c r="C872" s="2"/>
      <c r="N872"/>
      <c r="S872"/>
    </row>
    <row r="873" spans="1:19" x14ac:dyDescent="0.4">
      <c r="A873" s="12" t="s">
        <v>1554</v>
      </c>
      <c r="B873" s="13" t="s">
        <v>42</v>
      </c>
      <c r="C873" s="2"/>
      <c r="N873"/>
      <c r="S873"/>
    </row>
    <row r="874" spans="1:19" x14ac:dyDescent="0.4">
      <c r="C874" s="2" t="s">
        <v>1345</v>
      </c>
      <c r="N874"/>
      <c r="S874"/>
    </row>
    <row r="875" spans="1:19" x14ac:dyDescent="0.4">
      <c r="C875" s="2"/>
      <c r="N875"/>
      <c r="S875"/>
    </row>
    <row r="876" spans="1:19" x14ac:dyDescent="0.4">
      <c r="C876" s="2" t="s">
        <v>1346</v>
      </c>
      <c r="N876"/>
      <c r="S876"/>
    </row>
    <row r="877" spans="1:19" x14ac:dyDescent="0.4">
      <c r="C877" s="2" t="s">
        <v>1347</v>
      </c>
      <c r="N877"/>
      <c r="S877"/>
    </row>
    <row r="878" spans="1:19" x14ac:dyDescent="0.4">
      <c r="C878" s="2"/>
      <c r="N878"/>
      <c r="S878"/>
    </row>
    <row r="879" spans="1:19" x14ac:dyDescent="0.4">
      <c r="C879" s="2" t="s">
        <v>1348</v>
      </c>
      <c r="N879"/>
      <c r="S879"/>
    </row>
    <row r="880" spans="1:19" x14ac:dyDescent="0.4">
      <c r="A880"/>
      <c r="B880"/>
      <c r="C880" s="2"/>
      <c r="N880"/>
      <c r="S880"/>
    </row>
    <row r="881" spans="1:19" x14ac:dyDescent="0.4">
      <c r="A881"/>
      <c r="B881"/>
      <c r="C881" s="2" t="s">
        <v>1349</v>
      </c>
      <c r="N881"/>
      <c r="S881"/>
    </row>
    <row r="882" spans="1:19" x14ac:dyDescent="0.4">
      <c r="A882"/>
      <c r="B882"/>
      <c r="C882" s="2" t="s">
        <v>1350</v>
      </c>
      <c r="N882"/>
      <c r="S882"/>
    </row>
    <row r="883" spans="1:19" x14ac:dyDescent="0.4">
      <c r="A883"/>
      <c r="B883"/>
      <c r="C883" s="2"/>
      <c r="N883"/>
      <c r="S883"/>
    </row>
    <row r="884" spans="1:19" x14ac:dyDescent="0.4">
      <c r="A884"/>
      <c r="B884"/>
      <c r="C884" s="2" t="s">
        <v>1351</v>
      </c>
      <c r="N884"/>
      <c r="S884"/>
    </row>
    <row r="885" spans="1:19" x14ac:dyDescent="0.4">
      <c r="A885"/>
      <c r="B885"/>
      <c r="C885" s="2" t="s">
        <v>1395</v>
      </c>
      <c r="N885"/>
      <c r="S885"/>
    </row>
    <row r="886" spans="1:19" x14ac:dyDescent="0.4">
      <c r="A886"/>
      <c r="B886"/>
      <c r="C886" s="2" t="s">
        <v>1352</v>
      </c>
      <c r="N886"/>
      <c r="S886"/>
    </row>
    <row r="887" spans="1:19" x14ac:dyDescent="0.4">
      <c r="A887"/>
      <c r="B887"/>
      <c r="C887" s="2" t="s">
        <v>1353</v>
      </c>
      <c r="N887"/>
      <c r="S887"/>
    </row>
    <row r="888" spans="1:19" x14ac:dyDescent="0.4">
      <c r="A888"/>
      <c r="B888"/>
      <c r="C888" s="2" t="s">
        <v>1354</v>
      </c>
      <c r="N888"/>
      <c r="S888"/>
    </row>
    <row r="889" spans="1:19" x14ac:dyDescent="0.4">
      <c r="A889"/>
      <c r="B889"/>
      <c r="C889" s="2" t="s">
        <v>1355</v>
      </c>
      <c r="N889"/>
      <c r="S889"/>
    </row>
    <row r="890" spans="1:19" x14ac:dyDescent="0.4">
      <c r="A890"/>
      <c r="B890"/>
      <c r="C890" s="2" t="s">
        <v>1356</v>
      </c>
      <c r="N890"/>
      <c r="S890"/>
    </row>
    <row r="891" spans="1:19" x14ac:dyDescent="0.4">
      <c r="A891"/>
      <c r="B891"/>
      <c r="C891" s="2" t="s">
        <v>1357</v>
      </c>
      <c r="N891"/>
      <c r="S891"/>
    </row>
    <row r="892" spans="1:19" x14ac:dyDescent="0.4">
      <c r="A892"/>
      <c r="B892"/>
      <c r="C892" s="2" t="s">
        <v>1358</v>
      </c>
      <c r="N892"/>
      <c r="S892"/>
    </row>
    <row r="893" spans="1:19" x14ac:dyDescent="0.4">
      <c r="A893"/>
      <c r="B893"/>
      <c r="C893" s="2" t="s">
        <v>1359</v>
      </c>
      <c r="N893"/>
      <c r="S893"/>
    </row>
    <row r="894" spans="1:19" x14ac:dyDescent="0.4">
      <c r="A894"/>
      <c r="B894"/>
      <c r="C894" s="2"/>
      <c r="N894"/>
      <c r="S894"/>
    </row>
    <row r="895" spans="1:19" x14ac:dyDescent="0.4">
      <c r="A895"/>
      <c r="B895"/>
      <c r="C895" s="2" t="s">
        <v>1360</v>
      </c>
      <c r="N895"/>
      <c r="S895"/>
    </row>
    <row r="896" spans="1:19" x14ac:dyDescent="0.4">
      <c r="A896"/>
      <c r="B896"/>
      <c r="C896" s="2"/>
      <c r="N896"/>
      <c r="S896"/>
    </row>
    <row r="897" spans="1:19" x14ac:dyDescent="0.4">
      <c r="A897"/>
      <c r="B897"/>
      <c r="C897" s="2" t="s">
        <v>1361</v>
      </c>
      <c r="N897"/>
      <c r="S897"/>
    </row>
    <row r="898" spans="1:19" x14ac:dyDescent="0.4">
      <c r="A898"/>
      <c r="B898"/>
      <c r="C898" s="2" t="s">
        <v>1396</v>
      </c>
      <c r="N898"/>
      <c r="S898"/>
    </row>
    <row r="899" spans="1:19" x14ac:dyDescent="0.4">
      <c r="A899"/>
      <c r="B899"/>
      <c r="C899" s="2" t="s">
        <v>1362</v>
      </c>
      <c r="N899"/>
      <c r="S899"/>
    </row>
    <row r="900" spans="1:19" x14ac:dyDescent="0.4">
      <c r="A900"/>
      <c r="B900"/>
      <c r="C900" s="2"/>
      <c r="N900"/>
      <c r="S900"/>
    </row>
    <row r="901" spans="1:19" x14ac:dyDescent="0.4">
      <c r="A901"/>
      <c r="B901"/>
      <c r="C901" s="2" t="s">
        <v>1363</v>
      </c>
      <c r="N901"/>
      <c r="S901"/>
    </row>
    <row r="902" spans="1:19" x14ac:dyDescent="0.4">
      <c r="A902"/>
      <c r="B902"/>
      <c r="C902" s="2" t="s">
        <v>1364</v>
      </c>
      <c r="N902"/>
      <c r="S902"/>
    </row>
    <row r="903" spans="1:19" x14ac:dyDescent="0.4">
      <c r="A903"/>
      <c r="B903"/>
      <c r="C903" s="2" t="s">
        <v>1365</v>
      </c>
      <c r="N903"/>
      <c r="S903"/>
    </row>
    <row r="904" spans="1:19" x14ac:dyDescent="0.4">
      <c r="A904"/>
      <c r="B904"/>
      <c r="C904" s="2" t="s">
        <v>1366</v>
      </c>
      <c r="N904"/>
      <c r="S904"/>
    </row>
    <row r="905" spans="1:19" x14ac:dyDescent="0.4">
      <c r="A905"/>
      <c r="B905"/>
      <c r="C905" s="2" t="s">
        <v>1367</v>
      </c>
      <c r="N905"/>
      <c r="S905"/>
    </row>
    <row r="906" spans="1:19" x14ac:dyDescent="0.4">
      <c r="A906"/>
      <c r="B906"/>
      <c r="C906" s="2" t="s">
        <v>1368</v>
      </c>
      <c r="N906"/>
      <c r="S906"/>
    </row>
    <row r="907" spans="1:19" x14ac:dyDescent="0.4">
      <c r="A907"/>
      <c r="B907"/>
      <c r="C907" s="2" t="s">
        <v>1369</v>
      </c>
      <c r="N907"/>
      <c r="S907"/>
    </row>
    <row r="908" spans="1:19" x14ac:dyDescent="0.4">
      <c r="A908"/>
      <c r="B908"/>
      <c r="C908" s="2"/>
      <c r="N908"/>
      <c r="S908"/>
    </row>
    <row r="909" spans="1:19" x14ac:dyDescent="0.4">
      <c r="A909"/>
      <c r="B909"/>
      <c r="C909" s="2" t="s">
        <v>1370</v>
      </c>
      <c r="N909"/>
      <c r="S909"/>
    </row>
    <row r="910" spans="1:19" x14ac:dyDescent="0.4">
      <c r="A910"/>
      <c r="B910"/>
      <c r="C910" s="2"/>
      <c r="N910"/>
      <c r="S910"/>
    </row>
    <row r="911" spans="1:19" x14ac:dyDescent="0.4">
      <c r="A911"/>
      <c r="B911"/>
      <c r="C911" s="2" t="s">
        <v>1371</v>
      </c>
      <c r="L911" t="s">
        <v>1399</v>
      </c>
      <c r="N911"/>
      <c r="S911"/>
    </row>
    <row r="912" spans="1:19" x14ac:dyDescent="0.4">
      <c r="A912"/>
      <c r="B912"/>
      <c r="C912" s="2" t="s">
        <v>1397</v>
      </c>
      <c r="N912"/>
      <c r="S912"/>
    </row>
    <row r="913" spans="1:19" x14ac:dyDescent="0.4">
      <c r="A913"/>
      <c r="B913"/>
      <c r="C913" s="2" t="s">
        <v>1372</v>
      </c>
      <c r="N913"/>
      <c r="S913"/>
    </row>
    <row r="914" spans="1:19" x14ac:dyDescent="0.4">
      <c r="A914"/>
      <c r="B914"/>
      <c r="C914" s="2" t="s">
        <v>1364</v>
      </c>
      <c r="N914"/>
      <c r="S914"/>
    </row>
    <row r="915" spans="1:19" x14ac:dyDescent="0.4">
      <c r="A915"/>
      <c r="B915"/>
      <c r="C915" s="2" t="s">
        <v>1373</v>
      </c>
      <c r="N915"/>
      <c r="S915"/>
    </row>
    <row r="916" spans="1:19" x14ac:dyDescent="0.4">
      <c r="A916"/>
      <c r="B916"/>
      <c r="C916" s="2" t="s">
        <v>1374</v>
      </c>
      <c r="N916"/>
      <c r="S916"/>
    </row>
    <row r="917" spans="1:19" x14ac:dyDescent="0.4">
      <c r="A917"/>
      <c r="B917"/>
      <c r="C917" s="2" t="s">
        <v>1375</v>
      </c>
      <c r="N917"/>
      <c r="S917"/>
    </row>
    <row r="918" spans="1:19" x14ac:dyDescent="0.4">
      <c r="A918"/>
      <c r="B918"/>
      <c r="C918" s="2"/>
      <c r="N918"/>
      <c r="S918"/>
    </row>
    <row r="919" spans="1:19" x14ac:dyDescent="0.4">
      <c r="A919"/>
      <c r="B919"/>
      <c r="C919" s="2" t="s">
        <v>1376</v>
      </c>
      <c r="N919"/>
      <c r="S919"/>
    </row>
    <row r="920" spans="1:19" x14ac:dyDescent="0.4">
      <c r="A920"/>
      <c r="B920"/>
      <c r="C920" s="2" t="s">
        <v>1377</v>
      </c>
      <c r="N920"/>
      <c r="S920"/>
    </row>
    <row r="921" spans="1:19" x14ac:dyDescent="0.4">
      <c r="A921"/>
      <c r="B921"/>
      <c r="C921" s="2" t="s">
        <v>1378</v>
      </c>
      <c r="N921"/>
      <c r="S921"/>
    </row>
    <row r="922" spans="1:19" x14ac:dyDescent="0.4">
      <c r="A922"/>
      <c r="B922"/>
      <c r="C922" s="2"/>
      <c r="N922"/>
      <c r="S922"/>
    </row>
    <row r="923" spans="1:19" x14ac:dyDescent="0.4">
      <c r="A923"/>
      <c r="B923"/>
      <c r="C923" s="2" t="s">
        <v>1379</v>
      </c>
      <c r="N923"/>
      <c r="S923"/>
    </row>
    <row r="924" spans="1:19" x14ac:dyDescent="0.4">
      <c r="A924"/>
      <c r="B924"/>
      <c r="C924" s="2" t="s">
        <v>1380</v>
      </c>
      <c r="N924"/>
      <c r="S924"/>
    </row>
    <row r="925" spans="1:19" x14ac:dyDescent="0.4">
      <c r="A925"/>
      <c r="B925"/>
      <c r="C925" s="2"/>
      <c r="N925"/>
      <c r="S925"/>
    </row>
    <row r="926" spans="1:19" x14ac:dyDescent="0.4">
      <c r="A926"/>
      <c r="B926"/>
      <c r="C926" s="2" t="s">
        <v>1381</v>
      </c>
      <c r="N926"/>
      <c r="S926"/>
    </row>
    <row r="927" spans="1:19" x14ac:dyDescent="0.4">
      <c r="A927"/>
      <c r="B927"/>
      <c r="C927" s="2" t="s">
        <v>1382</v>
      </c>
      <c r="N927"/>
      <c r="S927"/>
    </row>
    <row r="928" spans="1:19" x14ac:dyDescent="0.4">
      <c r="A928"/>
      <c r="B928"/>
      <c r="C928" s="2" t="s">
        <v>1383</v>
      </c>
      <c r="N928"/>
      <c r="S928"/>
    </row>
    <row r="929" spans="1:19" x14ac:dyDescent="0.4">
      <c r="A929"/>
      <c r="B929"/>
      <c r="C929" s="2" t="s">
        <v>1384</v>
      </c>
      <c r="N929"/>
      <c r="S929"/>
    </row>
    <row r="930" spans="1:19" x14ac:dyDescent="0.4">
      <c r="A930"/>
      <c r="B930"/>
      <c r="C930" s="2" t="s">
        <v>1368</v>
      </c>
      <c r="N930"/>
      <c r="S930"/>
    </row>
    <row r="931" spans="1:19" x14ac:dyDescent="0.4">
      <c r="A931"/>
      <c r="B931"/>
      <c r="C931" s="2"/>
      <c r="N931"/>
      <c r="S931"/>
    </row>
    <row r="932" spans="1:19" x14ac:dyDescent="0.4">
      <c r="A932"/>
      <c r="B932"/>
      <c r="C932" s="2" t="s">
        <v>1385</v>
      </c>
      <c r="L932" t="s">
        <v>1400</v>
      </c>
      <c r="N932"/>
      <c r="S932"/>
    </row>
    <row r="933" spans="1:19" x14ac:dyDescent="0.4">
      <c r="A933"/>
      <c r="B933"/>
      <c r="C933" s="2" t="s">
        <v>1398</v>
      </c>
      <c r="N933"/>
      <c r="S933"/>
    </row>
    <row r="934" spans="1:19" x14ac:dyDescent="0.4">
      <c r="A934"/>
      <c r="B934"/>
      <c r="C934" s="2" t="s">
        <v>1372</v>
      </c>
      <c r="N934"/>
      <c r="S934"/>
    </row>
    <row r="935" spans="1:19" x14ac:dyDescent="0.4">
      <c r="A935"/>
      <c r="B935"/>
      <c r="C935" s="2" t="s">
        <v>1364</v>
      </c>
      <c r="N935"/>
      <c r="S935"/>
    </row>
    <row r="936" spans="1:19" x14ac:dyDescent="0.4">
      <c r="A936"/>
      <c r="B936"/>
      <c r="C936" s="2" t="s">
        <v>1386</v>
      </c>
      <c r="N936"/>
      <c r="S936"/>
    </row>
    <row r="937" spans="1:19" x14ac:dyDescent="0.4">
      <c r="A937"/>
      <c r="B937"/>
      <c r="C937" s="2" t="s">
        <v>1374</v>
      </c>
      <c r="N937"/>
      <c r="S937"/>
    </row>
    <row r="938" spans="1:19" x14ac:dyDescent="0.4">
      <c r="A938"/>
      <c r="B938"/>
      <c r="C938" s="2" t="s">
        <v>1375</v>
      </c>
      <c r="N938"/>
      <c r="S938"/>
    </row>
    <row r="939" spans="1:19" x14ac:dyDescent="0.4">
      <c r="A939"/>
      <c r="B939"/>
      <c r="C939" s="2"/>
      <c r="N939"/>
      <c r="S939"/>
    </row>
    <row r="940" spans="1:19" x14ac:dyDescent="0.4">
      <c r="A940"/>
      <c r="B940"/>
      <c r="C940" s="2" t="s">
        <v>1376</v>
      </c>
      <c r="N940"/>
      <c r="S940"/>
    </row>
    <row r="941" spans="1:19" x14ac:dyDescent="0.4">
      <c r="A941"/>
      <c r="B941"/>
      <c r="C941" s="2" t="s">
        <v>1377</v>
      </c>
      <c r="N941"/>
      <c r="S941"/>
    </row>
    <row r="942" spans="1:19" x14ac:dyDescent="0.4">
      <c r="A942"/>
      <c r="B942"/>
      <c r="C942" s="2" t="s">
        <v>1387</v>
      </c>
      <c r="N942"/>
      <c r="S942"/>
    </row>
    <row r="943" spans="1:19" x14ac:dyDescent="0.4">
      <c r="A943"/>
      <c r="B943"/>
      <c r="C943" s="2"/>
      <c r="N943"/>
      <c r="S943"/>
    </row>
    <row r="944" spans="1:19" x14ac:dyDescent="0.4">
      <c r="C944" s="2" t="s">
        <v>1379</v>
      </c>
      <c r="N944"/>
      <c r="S944"/>
    </row>
    <row r="945" spans="1:19" x14ac:dyDescent="0.4">
      <c r="C945" s="2" t="s">
        <v>1380</v>
      </c>
      <c r="N945"/>
      <c r="S945"/>
    </row>
    <row r="946" spans="1:19" x14ac:dyDescent="0.4">
      <c r="C946" s="2"/>
      <c r="N946"/>
      <c r="S946"/>
    </row>
    <row r="947" spans="1:19" x14ac:dyDescent="0.4">
      <c r="C947" s="2" t="s">
        <v>1381</v>
      </c>
      <c r="N947"/>
      <c r="S947"/>
    </row>
    <row r="948" spans="1:19" x14ac:dyDescent="0.4">
      <c r="C948" s="2" t="s">
        <v>1388</v>
      </c>
      <c r="N948"/>
      <c r="S948"/>
    </row>
    <row r="949" spans="1:19" x14ac:dyDescent="0.4">
      <c r="C949" s="2" t="s">
        <v>1383</v>
      </c>
      <c r="N949"/>
      <c r="S949"/>
    </row>
    <row r="950" spans="1:19" x14ac:dyDescent="0.4">
      <c r="C950" s="2" t="s">
        <v>1384</v>
      </c>
      <c r="N950"/>
      <c r="S950"/>
    </row>
    <row r="951" spans="1:19" x14ac:dyDescent="0.4">
      <c r="C951" s="2" t="s">
        <v>1368</v>
      </c>
      <c r="N951"/>
      <c r="S951"/>
    </row>
    <row r="952" spans="1:19" x14ac:dyDescent="0.4">
      <c r="C952" s="2" t="s">
        <v>1369</v>
      </c>
      <c r="N952"/>
      <c r="S952"/>
    </row>
    <row r="953" spans="1:19" x14ac:dyDescent="0.4">
      <c r="C953" s="2"/>
      <c r="N953"/>
      <c r="S953"/>
    </row>
    <row r="954" spans="1:19" x14ac:dyDescent="0.4">
      <c r="C954" s="2" t="s">
        <v>176</v>
      </c>
      <c r="N954"/>
      <c r="S954"/>
    </row>
    <row r="955" spans="1:19" x14ac:dyDescent="0.4">
      <c r="C955" s="2"/>
      <c r="N955"/>
      <c r="S955"/>
    </row>
    <row r="956" spans="1:19" x14ac:dyDescent="0.4">
      <c r="A956" s="12" t="s">
        <v>1554</v>
      </c>
      <c r="B956" s="13" t="s">
        <v>4508</v>
      </c>
      <c r="C956" s="2"/>
      <c r="N956"/>
      <c r="S956"/>
    </row>
    <row r="957" spans="1:19" x14ac:dyDescent="0.4">
      <c r="C957" s="2" t="s">
        <v>1401</v>
      </c>
      <c r="N957"/>
      <c r="S957"/>
    </row>
    <row r="958" spans="1:19" x14ac:dyDescent="0.4">
      <c r="C958" s="2" t="s">
        <v>1402</v>
      </c>
      <c r="N958"/>
      <c r="S958"/>
    </row>
    <row r="959" spans="1:19" x14ac:dyDescent="0.4">
      <c r="C959" s="2" t="s">
        <v>1403</v>
      </c>
      <c r="N959"/>
      <c r="S959"/>
    </row>
    <row r="960" spans="1:19" x14ac:dyDescent="0.4">
      <c r="C960" s="2"/>
      <c r="N960"/>
      <c r="S960"/>
    </row>
    <row r="961" spans="1:19" x14ac:dyDescent="0.4">
      <c r="A961" s="12" t="s">
        <v>1554</v>
      </c>
      <c r="B961" s="13" t="s">
        <v>4509</v>
      </c>
      <c r="C961" s="2"/>
      <c r="N961"/>
      <c r="S961"/>
    </row>
    <row r="962" spans="1:19" x14ac:dyDescent="0.4">
      <c r="C962" s="2" t="s">
        <v>1404</v>
      </c>
      <c r="L962" t="s">
        <v>1405</v>
      </c>
      <c r="N962"/>
      <c r="S962"/>
    </row>
    <row r="963" spans="1:19" x14ac:dyDescent="0.4">
      <c r="C963" s="2" t="s">
        <v>1339</v>
      </c>
      <c r="N963"/>
      <c r="S963"/>
    </row>
    <row r="964" spans="1:19" x14ac:dyDescent="0.4">
      <c r="A964" s="12" t="s">
        <v>1554</v>
      </c>
      <c r="B964" s="13" t="s">
        <v>1121</v>
      </c>
      <c r="C964" s="2"/>
      <c r="N964"/>
      <c r="S964"/>
    </row>
    <row r="965" spans="1:19" x14ac:dyDescent="0.4">
      <c r="C965" s="2" t="s">
        <v>1406</v>
      </c>
      <c r="N965"/>
      <c r="S965"/>
    </row>
    <row r="966" spans="1:19" x14ac:dyDescent="0.4">
      <c r="C966" s="2"/>
    </row>
    <row r="967" spans="1:19" x14ac:dyDescent="0.4">
      <c r="C967" s="2"/>
    </row>
    <row r="968" spans="1:19" x14ac:dyDescent="0.4">
      <c r="A968" s="12" t="s">
        <v>1554</v>
      </c>
      <c r="C968" s="2"/>
      <c r="N968"/>
      <c r="S968"/>
    </row>
    <row r="969" spans="1:19" x14ac:dyDescent="0.4">
      <c r="A969" s="12" t="s">
        <v>1554</v>
      </c>
      <c r="B969" s="18" t="s">
        <v>47</v>
      </c>
      <c r="C969" s="2"/>
      <c r="N969"/>
      <c r="S969"/>
    </row>
    <row r="970" spans="1:19" x14ac:dyDescent="0.4">
      <c r="A970" s="12" t="s">
        <v>1554</v>
      </c>
      <c r="B970" s="13" t="s">
        <v>4510</v>
      </c>
      <c r="C970" s="2"/>
      <c r="N970"/>
      <c r="S970"/>
    </row>
    <row r="971" spans="1:19" x14ac:dyDescent="0.4">
      <c r="C971" s="2" t="s">
        <v>1407</v>
      </c>
      <c r="N971"/>
      <c r="S971"/>
    </row>
    <row r="972" spans="1:19" x14ac:dyDescent="0.4">
      <c r="C972" s="2" t="s">
        <v>1262</v>
      </c>
      <c r="N972"/>
      <c r="S972"/>
    </row>
    <row r="973" spans="1:19" x14ac:dyDescent="0.4">
      <c r="C973" s="2" t="s">
        <v>1263</v>
      </c>
      <c r="N973"/>
      <c r="S973"/>
    </row>
    <row r="974" spans="1:19" x14ac:dyDescent="0.4">
      <c r="C974" s="2" t="s">
        <v>1264</v>
      </c>
      <c r="N974"/>
      <c r="S974"/>
    </row>
    <row r="975" spans="1:19" x14ac:dyDescent="0.4">
      <c r="C975" s="2" t="s">
        <v>1408</v>
      </c>
      <c r="N975"/>
      <c r="S975"/>
    </row>
    <row r="976" spans="1:19" x14ac:dyDescent="0.4">
      <c r="C976" s="2" t="s">
        <v>1266</v>
      </c>
      <c r="N976"/>
      <c r="S976"/>
    </row>
    <row r="977" spans="1:19" x14ac:dyDescent="0.4">
      <c r="C977" s="2" t="s">
        <v>1267</v>
      </c>
      <c r="N977"/>
      <c r="S977"/>
    </row>
    <row r="978" spans="1:19" x14ac:dyDescent="0.4">
      <c r="C978" s="2" t="s">
        <v>1409</v>
      </c>
      <c r="N978"/>
      <c r="S978"/>
    </row>
    <row r="979" spans="1:19" x14ac:dyDescent="0.4">
      <c r="C979" s="2" t="s">
        <v>1269</v>
      </c>
      <c r="N979"/>
      <c r="S979"/>
    </row>
    <row r="980" spans="1:19" x14ac:dyDescent="0.4">
      <c r="C980" s="2" t="s">
        <v>1270</v>
      </c>
      <c r="N980"/>
      <c r="S980"/>
    </row>
    <row r="981" spans="1:19" x14ac:dyDescent="0.4">
      <c r="A981" s="12" t="s">
        <v>1554</v>
      </c>
      <c r="B981" s="13" t="s">
        <v>4511</v>
      </c>
      <c r="C981" s="2"/>
      <c r="N981"/>
      <c r="S981"/>
    </row>
    <row r="982" spans="1:19" x14ac:dyDescent="0.4">
      <c r="C982" s="2" t="s">
        <v>1273</v>
      </c>
      <c r="N982"/>
      <c r="S982"/>
    </row>
    <row r="983" spans="1:19" x14ac:dyDescent="0.4">
      <c r="C983" s="2" t="s">
        <v>1410</v>
      </c>
      <c r="N983"/>
      <c r="S983"/>
    </row>
    <row r="984" spans="1:19" x14ac:dyDescent="0.4">
      <c r="C984" s="2" t="s">
        <v>1275</v>
      </c>
      <c r="N984"/>
      <c r="S984"/>
    </row>
    <row r="985" spans="1:19" x14ac:dyDescent="0.4">
      <c r="C985" s="2" t="s">
        <v>1273</v>
      </c>
      <c r="N985"/>
      <c r="S985"/>
    </row>
    <row r="986" spans="1:19" x14ac:dyDescent="0.4">
      <c r="C986" s="2" t="s">
        <v>1411</v>
      </c>
      <c r="N986"/>
      <c r="S986"/>
    </row>
    <row r="987" spans="1:19" x14ac:dyDescent="0.4">
      <c r="A987" s="12" t="s">
        <v>1554</v>
      </c>
      <c r="C987" s="2"/>
      <c r="N987"/>
      <c r="S987"/>
    </row>
    <row r="988" spans="1:19" x14ac:dyDescent="0.4">
      <c r="A988" s="12" t="s">
        <v>1554</v>
      </c>
      <c r="B988" s="18" t="s">
        <v>50</v>
      </c>
      <c r="C988" s="2"/>
      <c r="N988"/>
      <c r="S988"/>
    </row>
    <row r="989" spans="1:19" x14ac:dyDescent="0.4">
      <c r="A989" s="12" t="s">
        <v>1554</v>
      </c>
      <c r="B989" s="13" t="s">
        <v>4512</v>
      </c>
      <c r="C989" s="2"/>
      <c r="N989"/>
      <c r="S989"/>
    </row>
    <row r="990" spans="1:19" x14ac:dyDescent="0.4">
      <c r="C990" s="2" t="s">
        <v>1413</v>
      </c>
      <c r="N990"/>
      <c r="S990"/>
    </row>
    <row r="991" spans="1:19" x14ac:dyDescent="0.4">
      <c r="A991" s="12" t="s">
        <v>1554</v>
      </c>
      <c r="B991" s="13" t="s">
        <v>4513</v>
      </c>
      <c r="C991" s="2"/>
      <c r="N991"/>
      <c r="S991"/>
    </row>
    <row r="992" spans="1:19" x14ac:dyDescent="0.4">
      <c r="A992" s="12" t="s">
        <v>1554</v>
      </c>
      <c r="B992" s="13" t="s">
        <v>4514</v>
      </c>
      <c r="C992" s="2"/>
      <c r="N992"/>
      <c r="S992"/>
    </row>
    <row r="993" spans="1:19" x14ac:dyDescent="0.4">
      <c r="C993" s="2"/>
    </row>
    <row r="994" spans="1:19" x14ac:dyDescent="0.4">
      <c r="A994" s="12" t="s">
        <v>4478</v>
      </c>
      <c r="C994" s="2"/>
      <c r="N994"/>
      <c r="S994"/>
    </row>
    <row r="995" spans="1:19" x14ac:dyDescent="0.4">
      <c r="A995" s="12" t="s">
        <v>4478</v>
      </c>
      <c r="C995" s="2"/>
      <c r="N995"/>
      <c r="S995"/>
    </row>
    <row r="996" spans="1:19" x14ac:dyDescent="0.4">
      <c r="A996" s="12" t="s">
        <v>4478</v>
      </c>
      <c r="C996" s="2"/>
      <c r="N996"/>
      <c r="S996"/>
    </row>
    <row r="997" spans="1:19" x14ac:dyDescent="0.4">
      <c r="A997" s="12" t="s">
        <v>1554</v>
      </c>
      <c r="C997" s="2"/>
      <c r="N997"/>
      <c r="S997"/>
    </row>
    <row r="998" spans="1:19" x14ac:dyDescent="0.4">
      <c r="A998" s="12" t="s">
        <v>1554</v>
      </c>
      <c r="B998" s="18" t="s">
        <v>4349</v>
      </c>
      <c r="C998" s="2"/>
      <c r="N998"/>
      <c r="S998"/>
    </row>
    <row r="999" spans="1:19" x14ac:dyDescent="0.4">
      <c r="C999" s="2" t="s">
        <v>1414</v>
      </c>
      <c r="N999"/>
      <c r="S999"/>
    </row>
    <row r="1000" spans="1:19" x14ac:dyDescent="0.4">
      <c r="C1000" s="2" t="s">
        <v>4717</v>
      </c>
      <c r="N1000"/>
      <c r="S1000"/>
    </row>
    <row r="1001" spans="1:19" x14ac:dyDescent="0.4">
      <c r="A1001" s="12" t="s">
        <v>1554</v>
      </c>
      <c r="B1001" s="13" t="s">
        <v>32</v>
      </c>
      <c r="C1001" s="2"/>
      <c r="N1001"/>
      <c r="S1001"/>
    </row>
    <row r="1002" spans="1:19" x14ac:dyDescent="0.4">
      <c r="A1002" s="12" t="s">
        <v>1554</v>
      </c>
      <c r="B1002" s="13" t="s">
        <v>32</v>
      </c>
      <c r="C1002" s="2"/>
      <c r="N1002"/>
      <c r="S1002"/>
    </row>
    <row r="1003" spans="1:19" x14ac:dyDescent="0.4">
      <c r="A1003" s="12" t="s">
        <v>1554</v>
      </c>
      <c r="B1003" s="13" t="s">
        <v>32</v>
      </c>
      <c r="C1003" s="2"/>
      <c r="N1003"/>
      <c r="S1003"/>
    </row>
    <row r="1004" spans="1:19" x14ac:dyDescent="0.4">
      <c r="A1004" s="12" t="s">
        <v>1554</v>
      </c>
      <c r="B1004" s="13" t="s">
        <v>32</v>
      </c>
      <c r="C1004" s="2"/>
      <c r="N1004"/>
      <c r="S1004"/>
    </row>
    <row r="1005" spans="1:19" x14ac:dyDescent="0.4">
      <c r="A1005" s="12" t="s">
        <v>1554</v>
      </c>
      <c r="B1005" s="13" t="s">
        <v>32</v>
      </c>
      <c r="C1005" s="2"/>
      <c r="N1005"/>
      <c r="S1005"/>
    </row>
    <row r="1006" spans="1:19" x14ac:dyDescent="0.4">
      <c r="A1006" s="12" t="s">
        <v>1554</v>
      </c>
      <c r="B1006" s="13" t="s">
        <v>32</v>
      </c>
      <c r="C1006" s="2"/>
      <c r="N1006"/>
      <c r="S1006"/>
    </row>
    <row r="1007" spans="1:19" x14ac:dyDescent="0.4">
      <c r="A1007" s="12" t="s">
        <v>1554</v>
      </c>
      <c r="B1007" s="13" t="s">
        <v>32</v>
      </c>
      <c r="C1007" s="2"/>
      <c r="N1007"/>
      <c r="S1007"/>
    </row>
    <row r="1008" spans="1:19" x14ac:dyDescent="0.4">
      <c r="A1008" s="12" t="s">
        <v>1554</v>
      </c>
      <c r="B1008" s="13" t="s">
        <v>32</v>
      </c>
      <c r="C1008" s="2"/>
      <c r="N1008"/>
      <c r="S1008"/>
    </row>
    <row r="1009" spans="1:19" x14ac:dyDescent="0.4">
      <c r="A1009" s="12" t="s">
        <v>1554</v>
      </c>
      <c r="B1009" s="13" t="s">
        <v>32</v>
      </c>
      <c r="C1009" s="2"/>
      <c r="N1009"/>
      <c r="S1009"/>
    </row>
    <row r="1010" spans="1:19" x14ac:dyDescent="0.4">
      <c r="A1010" s="12" t="s">
        <v>1554</v>
      </c>
      <c r="B1010" s="13" t="s">
        <v>32</v>
      </c>
      <c r="C1010" s="2"/>
      <c r="N1010"/>
      <c r="S1010"/>
    </row>
    <row r="1011" spans="1:19" x14ac:dyDescent="0.4">
      <c r="C1011" s="2"/>
      <c r="N1011"/>
      <c r="S1011"/>
    </row>
    <row r="1012" spans="1:19" x14ac:dyDescent="0.4">
      <c r="C1012" s="2"/>
    </row>
    <row r="1013" spans="1:19" x14ac:dyDescent="0.4">
      <c r="C1013" s="2"/>
    </row>
    <row r="1014" spans="1:19" x14ac:dyDescent="0.4">
      <c r="C1014" s="2"/>
    </row>
    <row r="1015" spans="1:19" x14ac:dyDescent="0.4">
      <c r="A1015" s="12" t="s">
        <v>4478</v>
      </c>
      <c r="C1015" s="2"/>
      <c r="N1015"/>
      <c r="S1015"/>
    </row>
    <row r="1016" spans="1:19" x14ac:dyDescent="0.4">
      <c r="A1016" s="12" t="s">
        <v>1554</v>
      </c>
      <c r="C1016" s="2"/>
      <c r="N1016"/>
      <c r="S1016"/>
    </row>
    <row r="1017" spans="1:19" x14ac:dyDescent="0.4">
      <c r="A1017" s="12" t="s">
        <v>1554</v>
      </c>
      <c r="C1017" s="2"/>
      <c r="N1017"/>
      <c r="S1017"/>
    </row>
    <row r="1018" spans="1:19" x14ac:dyDescent="0.4">
      <c r="A1018" s="12" t="s">
        <v>1554</v>
      </c>
      <c r="C1018" s="2"/>
      <c r="N1018"/>
      <c r="S1018"/>
    </row>
    <row r="1019" spans="1:19" x14ac:dyDescent="0.4">
      <c r="A1019" s="12" t="s">
        <v>1554</v>
      </c>
      <c r="C1019" s="2"/>
      <c r="N1019"/>
      <c r="S1019"/>
    </row>
    <row r="1020" spans="1:19" x14ac:dyDescent="0.4">
      <c r="A1020" s="12" t="s">
        <v>1554</v>
      </c>
      <c r="C1020" s="2"/>
      <c r="N1020"/>
      <c r="S1020"/>
    </row>
    <row r="1021" spans="1:19" x14ac:dyDescent="0.4">
      <c r="A1021" s="12" t="s">
        <v>1554</v>
      </c>
      <c r="C1021" s="2"/>
      <c r="N1021"/>
      <c r="S1021"/>
    </row>
    <row r="1022" spans="1:19" x14ac:dyDescent="0.4">
      <c r="A1022" s="12" t="s">
        <v>1554</v>
      </c>
      <c r="C1022" s="2"/>
      <c r="N1022"/>
      <c r="S1022"/>
    </row>
    <row r="1023" spans="1:19" x14ac:dyDescent="0.4">
      <c r="A1023" s="12" t="s">
        <v>1554</v>
      </c>
      <c r="C1023" s="2"/>
      <c r="N1023"/>
      <c r="S1023"/>
    </row>
    <row r="1024" spans="1:19" x14ac:dyDescent="0.4">
      <c r="A1024" s="12" t="s">
        <v>1554</v>
      </c>
      <c r="C1024" s="2"/>
      <c r="N1024"/>
      <c r="S1024"/>
    </row>
    <row r="1025" spans="1:19" x14ac:dyDescent="0.4">
      <c r="A1025" s="12" t="s">
        <v>1554</v>
      </c>
      <c r="B1025"/>
      <c r="C1025" s="2"/>
      <c r="N1025"/>
      <c r="S1025"/>
    </row>
    <row r="1026" spans="1:19" x14ac:dyDescent="0.4">
      <c r="A1026" s="12" t="s">
        <v>1554</v>
      </c>
      <c r="B1026"/>
      <c r="C1026" s="2"/>
      <c r="N1026"/>
      <c r="S1026"/>
    </row>
    <row r="1027" spans="1:19" x14ac:dyDescent="0.4">
      <c r="A1027" s="12" t="s">
        <v>1554</v>
      </c>
      <c r="B1027"/>
      <c r="C1027" s="2"/>
      <c r="N1027"/>
      <c r="S1027"/>
    </row>
    <row r="1028" spans="1:19" x14ac:dyDescent="0.4">
      <c r="A1028" s="12" t="s">
        <v>1554</v>
      </c>
      <c r="B1028"/>
      <c r="C1028" s="2"/>
      <c r="N1028"/>
      <c r="S1028"/>
    </row>
    <row r="1029" spans="1:19" x14ac:dyDescent="0.4">
      <c r="A1029" s="12" t="s">
        <v>1554</v>
      </c>
      <c r="B1029"/>
      <c r="C1029" s="2"/>
      <c r="N1029"/>
      <c r="S1029"/>
    </row>
    <row r="1030" spans="1:19" x14ac:dyDescent="0.4">
      <c r="A1030" s="12" t="s">
        <v>1554</v>
      </c>
      <c r="B1030"/>
      <c r="C1030" s="2"/>
      <c r="N1030"/>
      <c r="S1030"/>
    </row>
    <row r="1031" spans="1:19" x14ac:dyDescent="0.4">
      <c r="A1031" s="12" t="s">
        <v>1554</v>
      </c>
      <c r="B1031"/>
      <c r="C1031" s="2"/>
      <c r="N1031"/>
      <c r="S1031"/>
    </row>
    <row r="1032" spans="1:19" x14ac:dyDescent="0.4">
      <c r="A1032" s="12" t="s">
        <v>1554</v>
      </c>
      <c r="B1032"/>
      <c r="C1032" s="2"/>
      <c r="N1032"/>
      <c r="S1032"/>
    </row>
    <row r="1033" spans="1:19" x14ac:dyDescent="0.4">
      <c r="A1033" s="12" t="s">
        <v>1554</v>
      </c>
      <c r="B1033"/>
      <c r="C1033" s="2"/>
      <c r="N1033"/>
      <c r="S1033"/>
    </row>
    <row r="1034" spans="1:19" x14ac:dyDescent="0.4">
      <c r="A1034" s="12" t="s">
        <v>1554</v>
      </c>
      <c r="B1034"/>
      <c r="C1034" s="2"/>
      <c r="N1034"/>
      <c r="S1034"/>
    </row>
    <row r="1035" spans="1:19" x14ac:dyDescent="0.4">
      <c r="A1035" s="12" t="s">
        <v>1554</v>
      </c>
      <c r="B1035"/>
      <c r="C1035" s="2"/>
      <c r="N1035"/>
      <c r="S1035"/>
    </row>
    <row r="1036" spans="1:19" x14ac:dyDescent="0.4">
      <c r="A1036" s="12" t="s">
        <v>1554</v>
      </c>
      <c r="B1036"/>
      <c r="C1036" s="2"/>
      <c r="N1036"/>
      <c r="S1036"/>
    </row>
    <row r="1037" spans="1:19" x14ac:dyDescent="0.4">
      <c r="A1037" s="12" t="s">
        <v>1554</v>
      </c>
      <c r="B1037"/>
      <c r="C1037" s="2"/>
      <c r="N1037"/>
      <c r="S1037"/>
    </row>
    <row r="1038" spans="1:19" x14ac:dyDescent="0.4">
      <c r="A1038" s="12" t="s">
        <v>1554</v>
      </c>
      <c r="B1038"/>
      <c r="C1038" s="2"/>
      <c r="N1038"/>
      <c r="S1038"/>
    </row>
    <row r="1039" spans="1:19" x14ac:dyDescent="0.4">
      <c r="A1039" s="12" t="s">
        <v>1554</v>
      </c>
      <c r="B1039"/>
      <c r="C1039" s="2"/>
      <c r="N1039"/>
      <c r="S1039"/>
    </row>
    <row r="1040" spans="1:19" x14ac:dyDescent="0.4">
      <c r="A1040" s="12" t="s">
        <v>1554</v>
      </c>
      <c r="B1040"/>
      <c r="C1040" s="2"/>
      <c r="N1040"/>
      <c r="S1040"/>
    </row>
    <row r="1041" spans="1:19" x14ac:dyDescent="0.4">
      <c r="A1041" s="12" t="s">
        <v>1554</v>
      </c>
      <c r="C1041" s="2"/>
      <c r="S1041"/>
    </row>
    <row r="1042" spans="1:19" x14ac:dyDescent="0.4">
      <c r="A1042" s="12" t="s">
        <v>1554</v>
      </c>
      <c r="C1042" s="2"/>
      <c r="S1042"/>
    </row>
    <row r="1043" spans="1:19" x14ac:dyDescent="0.4">
      <c r="A1043" s="12" t="s">
        <v>1554</v>
      </c>
      <c r="C1043" s="2"/>
      <c r="S1043"/>
    </row>
    <row r="1044" spans="1:19" x14ac:dyDescent="0.4">
      <c r="A1044" s="12" t="s">
        <v>1554</v>
      </c>
      <c r="C1044" s="2"/>
      <c r="S1044"/>
    </row>
    <row r="1045" spans="1:19" x14ac:dyDescent="0.4">
      <c r="A1045" s="12" t="s">
        <v>1554</v>
      </c>
      <c r="C1045" s="2"/>
      <c r="R1045" t="s">
        <v>6</v>
      </c>
      <c r="S1045"/>
    </row>
    <row r="1046" spans="1:19" x14ac:dyDescent="0.4">
      <c r="A1046" s="12" t="s">
        <v>1554</v>
      </c>
      <c r="C1046" s="2"/>
      <c r="S1046"/>
    </row>
    <row r="1047" spans="1:19" x14ac:dyDescent="0.4">
      <c r="C1047" s="2"/>
    </row>
    <row r="1048" spans="1:19" x14ac:dyDescent="0.4">
      <c r="C1048" s="2"/>
    </row>
    <row r="1049" spans="1:19" x14ac:dyDescent="0.4">
      <c r="C1049" s="2"/>
    </row>
    <row r="1050" spans="1:19" x14ac:dyDescent="0.4">
      <c r="A1050" s="12" t="s">
        <v>1554</v>
      </c>
      <c r="C1050" s="2"/>
      <c r="S1050"/>
    </row>
    <row r="1051" spans="1:19" x14ac:dyDescent="0.4">
      <c r="A1051" s="12" t="s">
        <v>1554</v>
      </c>
      <c r="C1051" s="2"/>
      <c r="S1051"/>
    </row>
    <row r="1052" spans="1:19" x14ac:dyDescent="0.4">
      <c r="A1052" s="12" t="s">
        <v>1554</v>
      </c>
      <c r="C1052" s="2"/>
      <c r="S1052"/>
    </row>
    <row r="1053" spans="1:19" x14ac:dyDescent="0.4">
      <c r="A1053" s="12" t="s">
        <v>1554</v>
      </c>
      <c r="C1053" s="2"/>
      <c r="S1053"/>
    </row>
    <row r="1054" spans="1:19" x14ac:dyDescent="0.4">
      <c r="A1054" s="12" t="s">
        <v>1554</v>
      </c>
      <c r="C1054" s="2"/>
      <c r="S1054"/>
    </row>
    <row r="1055" spans="1:19" x14ac:dyDescent="0.4">
      <c r="A1055" s="12" t="s">
        <v>1554</v>
      </c>
      <c r="C1055" s="2"/>
      <c r="S1055"/>
    </row>
    <row r="1056" spans="1:19" x14ac:dyDescent="0.4">
      <c r="A1056" s="12" t="s">
        <v>1554</v>
      </c>
      <c r="C1056" s="2"/>
      <c r="S1056"/>
    </row>
    <row r="1057" spans="1:19" x14ac:dyDescent="0.4">
      <c r="A1057" s="12" t="s">
        <v>1554</v>
      </c>
      <c r="C1057" s="2"/>
      <c r="S1057"/>
    </row>
    <row r="1058" spans="1:19" x14ac:dyDescent="0.4">
      <c r="A1058" s="12" t="s">
        <v>1554</v>
      </c>
      <c r="C1058" s="2"/>
      <c r="S1058"/>
    </row>
    <row r="1059" spans="1:19" x14ac:dyDescent="0.4">
      <c r="A1059" s="12" t="s">
        <v>1554</v>
      </c>
      <c r="C1059" s="2"/>
      <c r="S1059"/>
    </row>
    <row r="1060" spans="1:19" x14ac:dyDescent="0.4">
      <c r="A1060" s="12" t="s">
        <v>1554</v>
      </c>
      <c r="C1060" s="2"/>
      <c r="S1060"/>
    </row>
    <row r="1061" spans="1:19" x14ac:dyDescent="0.4">
      <c r="A1061" s="12" t="s">
        <v>1554</v>
      </c>
      <c r="C1061" s="2"/>
      <c r="R1061" t="s">
        <v>7</v>
      </c>
      <c r="S1061"/>
    </row>
    <row r="1062" spans="1:19" x14ac:dyDescent="0.4">
      <c r="A1062" s="12" t="s">
        <v>1554</v>
      </c>
      <c r="C1062" s="2"/>
      <c r="S1062"/>
    </row>
    <row r="1063" spans="1:19" x14ac:dyDescent="0.4">
      <c r="A1063" s="12" t="s">
        <v>1554</v>
      </c>
      <c r="C1063" s="2"/>
      <c r="S1063"/>
    </row>
    <row r="1064" spans="1:19" x14ac:dyDescent="0.4">
      <c r="A1064" s="12" t="s">
        <v>1554</v>
      </c>
      <c r="C1064" s="2"/>
      <c r="S1064"/>
    </row>
    <row r="1065" spans="1:19" x14ac:dyDescent="0.4">
      <c r="A1065" s="12" t="s">
        <v>1554</v>
      </c>
      <c r="C1065" s="2"/>
      <c r="S1065"/>
    </row>
    <row r="1066" spans="1:19" x14ac:dyDescent="0.4">
      <c r="A1066" s="12" t="s">
        <v>1554</v>
      </c>
      <c r="C1066" s="2"/>
      <c r="S1066"/>
    </row>
    <row r="1067" spans="1:19" x14ac:dyDescent="0.4">
      <c r="A1067" s="12" t="s">
        <v>1554</v>
      </c>
      <c r="C1067" s="2"/>
      <c r="S1067"/>
    </row>
    <row r="1068" spans="1:19" x14ac:dyDescent="0.4">
      <c r="A1068" s="12" t="s">
        <v>1554</v>
      </c>
      <c r="C1068" s="2"/>
      <c r="S1068"/>
    </row>
    <row r="1069" spans="1:19" x14ac:dyDescent="0.4">
      <c r="A1069" s="12" t="s">
        <v>1554</v>
      </c>
      <c r="C1069" s="2"/>
      <c r="S1069"/>
    </row>
    <row r="1070" spans="1:19" x14ac:dyDescent="0.4">
      <c r="A1070" s="12" t="s">
        <v>1554</v>
      </c>
      <c r="C1070" s="2"/>
      <c r="S1070"/>
    </row>
    <row r="1071" spans="1:19" x14ac:dyDescent="0.4">
      <c r="A1071" s="12" t="s">
        <v>1554</v>
      </c>
      <c r="C1071" s="2"/>
      <c r="S1071"/>
    </row>
    <row r="1072" spans="1:19" x14ac:dyDescent="0.4">
      <c r="A1072" s="12" t="s">
        <v>1554</v>
      </c>
      <c r="C1072" s="2"/>
      <c r="S1072"/>
    </row>
    <row r="1073" spans="1:19" x14ac:dyDescent="0.4">
      <c r="A1073" s="12" t="s">
        <v>1554</v>
      </c>
      <c r="B1073"/>
      <c r="C1073" s="2"/>
      <c r="N1073"/>
      <c r="S1073"/>
    </row>
    <row r="1074" spans="1:19" x14ac:dyDescent="0.4">
      <c r="A1074" s="12" t="s">
        <v>1554</v>
      </c>
      <c r="B1074"/>
      <c r="C1074" s="2"/>
      <c r="N1074"/>
      <c r="S1074"/>
    </row>
    <row r="1075" spans="1:19" x14ac:dyDescent="0.4">
      <c r="A1075" s="12" t="s">
        <v>1554</v>
      </c>
      <c r="B1075"/>
      <c r="C1075" s="2"/>
      <c r="N1075"/>
      <c r="S1075"/>
    </row>
    <row r="1076" spans="1:19" x14ac:dyDescent="0.4">
      <c r="A1076" s="12" t="s">
        <v>1554</v>
      </c>
      <c r="B1076"/>
      <c r="C1076" s="2"/>
      <c r="N1076"/>
      <c r="S1076"/>
    </row>
    <row r="1077" spans="1:19" x14ac:dyDescent="0.4">
      <c r="A1077" s="12" t="s">
        <v>1554</v>
      </c>
      <c r="B1077"/>
      <c r="C1077" s="2"/>
      <c r="N1077"/>
      <c r="S1077"/>
    </row>
    <row r="1078" spans="1:19" x14ac:dyDescent="0.4">
      <c r="A1078" s="12" t="s">
        <v>1554</v>
      </c>
      <c r="B1078"/>
      <c r="C1078" s="2"/>
      <c r="N1078"/>
      <c r="S1078"/>
    </row>
    <row r="1079" spans="1:19" x14ac:dyDescent="0.4">
      <c r="A1079" s="12" t="s">
        <v>1554</v>
      </c>
      <c r="B1079"/>
      <c r="C1079" s="2"/>
      <c r="N1079"/>
      <c r="S1079"/>
    </row>
    <row r="1080" spans="1:19" x14ac:dyDescent="0.4">
      <c r="A1080" s="12" t="s">
        <v>1554</v>
      </c>
      <c r="B1080"/>
      <c r="C1080" s="2"/>
      <c r="N1080"/>
      <c r="S1080"/>
    </row>
    <row r="1081" spans="1:19" x14ac:dyDescent="0.4">
      <c r="C1081" s="2"/>
    </row>
    <row r="1082" spans="1:19" x14ac:dyDescent="0.4">
      <c r="C1082" s="2"/>
    </row>
    <row r="1083" spans="1:19" x14ac:dyDescent="0.4">
      <c r="C1083" s="2"/>
    </row>
    <row r="1084" spans="1:19" x14ac:dyDescent="0.4">
      <c r="A1084" s="12" t="s">
        <v>1554</v>
      </c>
      <c r="B1084"/>
      <c r="C1084" s="2"/>
      <c r="N1084"/>
      <c r="S1084"/>
    </row>
    <row r="1085" spans="1:19" x14ac:dyDescent="0.4">
      <c r="A1085" s="12" t="s">
        <v>1554</v>
      </c>
      <c r="B1085"/>
      <c r="C1085" s="2"/>
      <c r="N1085"/>
      <c r="S1085"/>
    </row>
    <row r="1086" spans="1:19" x14ac:dyDescent="0.4">
      <c r="A1086" s="12" t="s">
        <v>1554</v>
      </c>
      <c r="B1086"/>
      <c r="C1086" s="2"/>
      <c r="N1086"/>
      <c r="S1086"/>
    </row>
    <row r="1087" spans="1:19" x14ac:dyDescent="0.4">
      <c r="A1087" s="12" t="s">
        <v>1554</v>
      </c>
      <c r="B1087"/>
      <c r="C1087" s="2"/>
      <c r="N1087"/>
      <c r="S1087"/>
    </row>
    <row r="1088" spans="1:19" x14ac:dyDescent="0.4">
      <c r="A1088" s="12" t="s">
        <v>1554</v>
      </c>
      <c r="B1088"/>
      <c r="C1088" s="2"/>
      <c r="N1088"/>
      <c r="S1088"/>
    </row>
    <row r="1089" spans="1:19" x14ac:dyDescent="0.4">
      <c r="A1089" s="12" t="s">
        <v>1554</v>
      </c>
      <c r="B1089"/>
      <c r="C1089" s="2"/>
      <c r="N1089"/>
      <c r="S1089"/>
    </row>
    <row r="1090" spans="1:19" x14ac:dyDescent="0.4">
      <c r="A1090" s="12" t="s">
        <v>1554</v>
      </c>
      <c r="B1090"/>
      <c r="C1090" s="2"/>
      <c r="N1090"/>
      <c r="S1090"/>
    </row>
    <row r="1091" spans="1:19" x14ac:dyDescent="0.4">
      <c r="A1091" s="12" t="s">
        <v>1554</v>
      </c>
      <c r="B1091"/>
      <c r="C1091" s="2"/>
      <c r="N1091"/>
      <c r="S1091"/>
    </row>
    <row r="1092" spans="1:19" x14ac:dyDescent="0.4">
      <c r="A1092" s="12" t="s">
        <v>1554</v>
      </c>
      <c r="B1092"/>
      <c r="C1092" s="2"/>
      <c r="N1092"/>
      <c r="S1092"/>
    </row>
    <row r="1093" spans="1:19" x14ac:dyDescent="0.4">
      <c r="A1093" s="12" t="s">
        <v>1554</v>
      </c>
      <c r="B1093"/>
      <c r="C1093" s="2"/>
      <c r="N1093"/>
      <c r="S1093"/>
    </row>
    <row r="1094" spans="1:19" x14ac:dyDescent="0.4">
      <c r="A1094" s="12" t="s">
        <v>1554</v>
      </c>
      <c r="B1094"/>
      <c r="C1094" s="2"/>
      <c r="N1094"/>
      <c r="S1094"/>
    </row>
    <row r="1095" spans="1:19" x14ac:dyDescent="0.4">
      <c r="A1095" s="12" t="s">
        <v>1554</v>
      </c>
      <c r="B1095"/>
      <c r="C1095" s="2"/>
      <c r="N1095"/>
      <c r="S1095"/>
    </row>
    <row r="1096" spans="1:19" x14ac:dyDescent="0.4">
      <c r="A1096" s="12" t="s">
        <v>1554</v>
      </c>
      <c r="B1096"/>
      <c r="C1096" s="2"/>
      <c r="N1096"/>
      <c r="S1096"/>
    </row>
    <row r="1097" spans="1:19" x14ac:dyDescent="0.4">
      <c r="A1097" s="12" t="s">
        <v>1554</v>
      </c>
      <c r="B1097"/>
      <c r="C1097" s="2"/>
      <c r="N1097"/>
      <c r="S1097"/>
    </row>
    <row r="1098" spans="1:19" x14ac:dyDescent="0.4">
      <c r="A1098" s="12" t="s">
        <v>1554</v>
      </c>
      <c r="B1098"/>
      <c r="C1098" s="2"/>
      <c r="N1098"/>
      <c r="S1098"/>
    </row>
    <row r="1099" spans="1:19" x14ac:dyDescent="0.4">
      <c r="A1099" s="12" t="s">
        <v>1554</v>
      </c>
      <c r="B1099"/>
      <c r="C1099" s="2"/>
      <c r="N1099"/>
      <c r="S1099"/>
    </row>
    <row r="1100" spans="1:19" x14ac:dyDescent="0.4">
      <c r="A1100" s="12" t="s">
        <v>1554</v>
      </c>
      <c r="B1100"/>
      <c r="C1100" s="2"/>
      <c r="N1100"/>
      <c r="S1100"/>
    </row>
    <row r="1101" spans="1:19" x14ac:dyDescent="0.4">
      <c r="A1101" s="12" t="s">
        <v>1554</v>
      </c>
      <c r="B1101"/>
      <c r="C1101" s="2"/>
      <c r="N1101"/>
      <c r="S1101"/>
    </row>
    <row r="1102" spans="1:19" x14ac:dyDescent="0.4">
      <c r="A1102" s="12" t="s">
        <v>1554</v>
      </c>
      <c r="B1102"/>
      <c r="C1102" s="2"/>
      <c r="N1102"/>
      <c r="S1102"/>
    </row>
    <row r="1103" spans="1:19" x14ac:dyDescent="0.4">
      <c r="A1103" s="12" t="s">
        <v>1554</v>
      </c>
      <c r="B1103"/>
      <c r="C1103" s="2"/>
      <c r="N1103"/>
      <c r="S1103"/>
    </row>
    <row r="1104" spans="1:19" x14ac:dyDescent="0.4">
      <c r="A1104" s="12" t="s">
        <v>1554</v>
      </c>
      <c r="B1104"/>
      <c r="C1104" s="2"/>
      <c r="N1104"/>
      <c r="S1104"/>
    </row>
    <row r="1105" spans="1:19" x14ac:dyDescent="0.4">
      <c r="A1105" s="12" t="s">
        <v>1554</v>
      </c>
      <c r="C1105" s="2"/>
      <c r="S1105"/>
    </row>
    <row r="1106" spans="1:19" x14ac:dyDescent="0.4">
      <c r="A1106" s="12" t="s">
        <v>1554</v>
      </c>
      <c r="C1106" s="2"/>
      <c r="S1106"/>
    </row>
    <row r="1107" spans="1:19" x14ac:dyDescent="0.4">
      <c r="A1107" s="12" t="s">
        <v>1554</v>
      </c>
      <c r="C1107" s="2"/>
      <c r="S1107"/>
    </row>
    <row r="1108" spans="1:19" x14ac:dyDescent="0.4">
      <c r="A1108" s="12" t="s">
        <v>1554</v>
      </c>
      <c r="C1108" s="2"/>
      <c r="S1108"/>
    </row>
    <row r="1109" spans="1:19" x14ac:dyDescent="0.4">
      <c r="A1109" s="12" t="s">
        <v>1554</v>
      </c>
      <c r="C1109" s="2"/>
      <c r="S1109"/>
    </row>
    <row r="1110" spans="1:19" x14ac:dyDescent="0.4">
      <c r="A1110" s="12" t="s">
        <v>1554</v>
      </c>
      <c r="C1110" s="2"/>
      <c r="S1110"/>
    </row>
    <row r="1111" spans="1:19" x14ac:dyDescent="0.4">
      <c r="A1111" s="12" t="s">
        <v>1554</v>
      </c>
      <c r="C1111" s="2"/>
      <c r="R1111" t="s">
        <v>8</v>
      </c>
      <c r="S1111"/>
    </row>
    <row r="1112" spans="1:19" x14ac:dyDescent="0.4">
      <c r="A1112" s="12" t="s">
        <v>1554</v>
      </c>
      <c r="C1112" s="2"/>
      <c r="S1112"/>
    </row>
    <row r="1113" spans="1:19" x14ac:dyDescent="0.4">
      <c r="A1113" s="12" t="s">
        <v>1554</v>
      </c>
      <c r="C1113" s="2"/>
      <c r="S1113"/>
    </row>
    <row r="1114" spans="1:19" x14ac:dyDescent="0.4">
      <c r="A1114" s="12" t="s">
        <v>1554</v>
      </c>
      <c r="C1114" s="2"/>
      <c r="S1114"/>
    </row>
    <row r="1115" spans="1:19" x14ac:dyDescent="0.4">
      <c r="C1115" s="2"/>
    </row>
    <row r="1116" spans="1:19" x14ac:dyDescent="0.4">
      <c r="C1116" s="2"/>
    </row>
    <row r="1117" spans="1:19" x14ac:dyDescent="0.4">
      <c r="C1117" s="2"/>
    </row>
    <row r="1118" spans="1:19" x14ac:dyDescent="0.4">
      <c r="A1118" s="12" t="s">
        <v>1554</v>
      </c>
      <c r="C1118" s="2"/>
      <c r="S1118"/>
    </row>
    <row r="1119" spans="1:19" x14ac:dyDescent="0.4">
      <c r="A1119" s="12" t="s">
        <v>1554</v>
      </c>
      <c r="C1119" s="2"/>
      <c r="S1119"/>
    </row>
    <row r="1120" spans="1:19" x14ac:dyDescent="0.4">
      <c r="A1120" s="12" t="s">
        <v>1554</v>
      </c>
      <c r="C1120" s="2"/>
      <c r="S1120"/>
    </row>
    <row r="1121" spans="1:19" x14ac:dyDescent="0.4">
      <c r="A1121" s="12" t="s">
        <v>1554</v>
      </c>
      <c r="C1121" s="2"/>
      <c r="S1121"/>
    </row>
    <row r="1122" spans="1:19" x14ac:dyDescent="0.4">
      <c r="A1122" s="12" t="s">
        <v>1554</v>
      </c>
      <c r="C1122" s="2"/>
      <c r="S1122"/>
    </row>
    <row r="1123" spans="1:19" x14ac:dyDescent="0.4">
      <c r="A1123" s="12" t="s">
        <v>1554</v>
      </c>
      <c r="C1123" s="2"/>
      <c r="S1123"/>
    </row>
    <row r="1124" spans="1:19" x14ac:dyDescent="0.4">
      <c r="A1124" s="12" t="s">
        <v>1554</v>
      </c>
      <c r="C1124" s="2"/>
      <c r="S1124"/>
    </row>
    <row r="1125" spans="1:19" x14ac:dyDescent="0.4">
      <c r="A1125" s="12" t="s">
        <v>1554</v>
      </c>
      <c r="C1125" s="2"/>
      <c r="R1125" t="s">
        <v>9</v>
      </c>
      <c r="S1125"/>
    </row>
    <row r="1126" spans="1:19" x14ac:dyDescent="0.4">
      <c r="A1126" s="12" t="s">
        <v>1554</v>
      </c>
      <c r="C1126" s="2"/>
      <c r="S1126"/>
    </row>
    <row r="1127" spans="1:19" x14ac:dyDescent="0.4">
      <c r="A1127" s="12" t="s">
        <v>1554</v>
      </c>
      <c r="C1127" s="2"/>
      <c r="S1127"/>
    </row>
    <row r="1128" spans="1:19" x14ac:dyDescent="0.4">
      <c r="A1128" s="12" t="s">
        <v>1554</v>
      </c>
      <c r="C1128" s="2"/>
      <c r="S1128"/>
    </row>
    <row r="1129" spans="1:19" x14ac:dyDescent="0.4">
      <c r="A1129" s="12" t="s">
        <v>1554</v>
      </c>
      <c r="C1129" s="2"/>
      <c r="S1129"/>
    </row>
    <row r="1130" spans="1:19" x14ac:dyDescent="0.4">
      <c r="A1130" s="12" t="s">
        <v>1554</v>
      </c>
      <c r="C1130" s="2"/>
      <c r="S1130"/>
    </row>
    <row r="1131" spans="1:19" x14ac:dyDescent="0.4">
      <c r="A1131" s="12" t="s">
        <v>1554</v>
      </c>
      <c r="C1131" s="2"/>
      <c r="S1131"/>
    </row>
    <row r="1132" spans="1:19" x14ac:dyDescent="0.4">
      <c r="A1132" s="12" t="s">
        <v>1554</v>
      </c>
      <c r="C1132" s="2"/>
      <c r="S1132"/>
    </row>
    <row r="1133" spans="1:19" x14ac:dyDescent="0.4">
      <c r="A1133" s="12" t="s">
        <v>1554</v>
      </c>
      <c r="C1133" s="2"/>
      <c r="S1133"/>
    </row>
    <row r="1134" spans="1:19" x14ac:dyDescent="0.4">
      <c r="A1134" s="12" t="s">
        <v>1554</v>
      </c>
      <c r="C1134" s="2"/>
      <c r="S1134"/>
    </row>
    <row r="1135" spans="1:19" x14ac:dyDescent="0.4">
      <c r="A1135" s="12" t="s">
        <v>1554</v>
      </c>
      <c r="C1135" s="2"/>
      <c r="S1135"/>
    </row>
    <row r="1136" spans="1:19" x14ac:dyDescent="0.4">
      <c r="A1136" s="12" t="s">
        <v>1554</v>
      </c>
      <c r="C1136" s="2"/>
      <c r="S1136"/>
    </row>
    <row r="1137" spans="1:19" x14ac:dyDescent="0.4">
      <c r="A1137" s="12" t="s">
        <v>1554</v>
      </c>
      <c r="B1137"/>
      <c r="C1137" s="2"/>
      <c r="N1137"/>
      <c r="S1137"/>
    </row>
    <row r="1138" spans="1:19" x14ac:dyDescent="0.4">
      <c r="A1138" s="12" t="s">
        <v>1554</v>
      </c>
      <c r="B1138"/>
      <c r="C1138" s="2"/>
      <c r="N1138"/>
      <c r="S1138"/>
    </row>
    <row r="1139" spans="1:19" x14ac:dyDescent="0.4">
      <c r="A1139" s="12" t="s">
        <v>1554</v>
      </c>
      <c r="B1139"/>
      <c r="C1139" s="2"/>
      <c r="N1139"/>
      <c r="S1139"/>
    </row>
    <row r="1140" spans="1:19" x14ac:dyDescent="0.4">
      <c r="A1140" s="12" t="s">
        <v>1554</v>
      </c>
      <c r="B1140"/>
      <c r="C1140" s="2"/>
      <c r="N1140"/>
      <c r="S1140"/>
    </row>
    <row r="1141" spans="1:19" x14ac:dyDescent="0.4">
      <c r="A1141" s="12" t="s">
        <v>1554</v>
      </c>
      <c r="B1141"/>
      <c r="C1141" s="2"/>
      <c r="N1141"/>
      <c r="S1141"/>
    </row>
    <row r="1142" spans="1:19" x14ac:dyDescent="0.4">
      <c r="A1142" s="12" t="s">
        <v>1554</v>
      </c>
      <c r="B1142"/>
      <c r="C1142" s="2"/>
      <c r="N1142"/>
      <c r="S1142"/>
    </row>
    <row r="1143" spans="1:19" x14ac:dyDescent="0.4">
      <c r="A1143" s="12" t="s">
        <v>1554</v>
      </c>
      <c r="B1143"/>
      <c r="C1143" s="2"/>
      <c r="N1143"/>
      <c r="S1143"/>
    </row>
    <row r="1144" spans="1:19" x14ac:dyDescent="0.4">
      <c r="A1144" s="12" t="s">
        <v>1554</v>
      </c>
      <c r="B1144"/>
      <c r="C1144" s="2"/>
      <c r="N1144"/>
      <c r="S1144"/>
    </row>
    <row r="1145" spans="1:19" x14ac:dyDescent="0.4">
      <c r="A1145" s="12" t="s">
        <v>1554</v>
      </c>
      <c r="B1145"/>
      <c r="C1145" s="2"/>
      <c r="N1145"/>
      <c r="S1145"/>
    </row>
    <row r="1146" spans="1:19" x14ac:dyDescent="0.4">
      <c r="A1146" s="12" t="s">
        <v>1554</v>
      </c>
      <c r="B1146"/>
      <c r="C1146" s="2"/>
      <c r="N1146"/>
      <c r="S1146"/>
    </row>
    <row r="1147" spans="1:19" x14ac:dyDescent="0.4">
      <c r="A1147" s="12" t="s">
        <v>1554</v>
      </c>
      <c r="B1147"/>
      <c r="C1147" s="2"/>
      <c r="N1147"/>
      <c r="S1147"/>
    </row>
    <row r="1148" spans="1:19" x14ac:dyDescent="0.4">
      <c r="A1148" s="12" t="s">
        <v>1554</v>
      </c>
      <c r="B1148"/>
      <c r="C1148" s="2"/>
      <c r="N1148"/>
      <c r="S1148"/>
    </row>
    <row r="1149" spans="1:19" x14ac:dyDescent="0.4">
      <c r="C1149" s="2"/>
    </row>
    <row r="1150" spans="1:19" x14ac:dyDescent="0.4">
      <c r="C1150" s="2"/>
    </row>
    <row r="1151" spans="1:19" x14ac:dyDescent="0.4">
      <c r="C1151" s="2"/>
    </row>
    <row r="1152" spans="1:19" x14ac:dyDescent="0.4">
      <c r="A1152" s="12" t="s">
        <v>1554</v>
      </c>
      <c r="B1152"/>
      <c r="C1152" s="2"/>
      <c r="N1152"/>
      <c r="S1152"/>
    </row>
    <row r="1153" spans="1:19" x14ac:dyDescent="0.4">
      <c r="A1153" s="12" t="s">
        <v>1554</v>
      </c>
      <c r="C1153" s="2"/>
      <c r="S1153"/>
    </row>
    <row r="1154" spans="1:19" x14ac:dyDescent="0.4">
      <c r="A1154" s="12" t="s">
        <v>1554</v>
      </c>
      <c r="C1154" s="2"/>
      <c r="S1154"/>
    </row>
    <row r="1155" spans="1:19" x14ac:dyDescent="0.4">
      <c r="A1155" s="12" t="s">
        <v>1554</v>
      </c>
      <c r="C1155" s="2"/>
      <c r="S1155"/>
    </row>
    <row r="1156" spans="1:19" x14ac:dyDescent="0.4">
      <c r="A1156" s="12" t="s">
        <v>1554</v>
      </c>
      <c r="C1156" s="2"/>
      <c r="S1156"/>
    </row>
    <row r="1157" spans="1:19" x14ac:dyDescent="0.4">
      <c r="A1157" s="12" t="s">
        <v>1554</v>
      </c>
      <c r="C1157" s="2"/>
      <c r="R1157" t="s">
        <v>10</v>
      </c>
      <c r="S1157"/>
    </row>
    <row r="1158" spans="1:19" x14ac:dyDescent="0.4">
      <c r="A1158" s="12" t="s">
        <v>1554</v>
      </c>
      <c r="C1158" s="2"/>
      <c r="S1158"/>
    </row>
    <row r="1159" spans="1:19" x14ac:dyDescent="0.4">
      <c r="A1159" s="12" t="s">
        <v>1554</v>
      </c>
      <c r="C1159" s="2"/>
      <c r="S1159"/>
    </row>
    <row r="1160" spans="1:19" x14ac:dyDescent="0.4">
      <c r="A1160" s="12" t="s">
        <v>1554</v>
      </c>
      <c r="C1160" s="2"/>
      <c r="S1160"/>
    </row>
    <row r="1161" spans="1:19" x14ac:dyDescent="0.4">
      <c r="A1161" s="12" t="s">
        <v>1554</v>
      </c>
      <c r="C1161" s="2"/>
      <c r="S1161"/>
    </row>
    <row r="1162" spans="1:19" x14ac:dyDescent="0.4">
      <c r="A1162" s="12" t="s">
        <v>1554</v>
      </c>
      <c r="C1162" s="2"/>
      <c r="S1162"/>
    </row>
    <row r="1163" spans="1:19" x14ac:dyDescent="0.4">
      <c r="A1163" s="12" t="s">
        <v>1554</v>
      </c>
      <c r="C1163" s="2"/>
      <c r="S1163"/>
    </row>
    <row r="1164" spans="1:19" x14ac:dyDescent="0.4">
      <c r="A1164" s="12" t="s">
        <v>1554</v>
      </c>
      <c r="C1164" s="2"/>
      <c r="S1164"/>
    </row>
    <row r="1165" spans="1:19" x14ac:dyDescent="0.4">
      <c r="A1165" s="12" t="s">
        <v>1554</v>
      </c>
      <c r="C1165" s="2"/>
      <c r="S1165"/>
    </row>
    <row r="1166" spans="1:19" x14ac:dyDescent="0.4">
      <c r="A1166" s="12" t="s">
        <v>1554</v>
      </c>
      <c r="C1166" s="2"/>
      <c r="S1166"/>
    </row>
    <row r="1167" spans="1:19" x14ac:dyDescent="0.4">
      <c r="A1167" s="12" t="s">
        <v>1554</v>
      </c>
      <c r="C1167" s="2"/>
      <c r="S1167"/>
    </row>
    <row r="1168" spans="1:19" x14ac:dyDescent="0.4">
      <c r="A1168" s="12" t="s">
        <v>1554</v>
      </c>
      <c r="C1168" s="2"/>
      <c r="S1168"/>
    </row>
    <row r="1169" spans="1:19" x14ac:dyDescent="0.4">
      <c r="A1169" s="12" t="s">
        <v>1554</v>
      </c>
      <c r="B1169"/>
      <c r="C1169" s="2"/>
      <c r="N1169"/>
      <c r="S1169"/>
    </row>
    <row r="1170" spans="1:19" x14ac:dyDescent="0.4">
      <c r="A1170" s="12" t="s">
        <v>1554</v>
      </c>
      <c r="B1170"/>
      <c r="C1170" s="2"/>
      <c r="N1170"/>
      <c r="S1170"/>
    </row>
    <row r="1171" spans="1:19" x14ac:dyDescent="0.4">
      <c r="A1171" s="12" t="s">
        <v>1554</v>
      </c>
      <c r="B1171"/>
      <c r="C1171" s="2"/>
      <c r="N1171"/>
      <c r="S1171"/>
    </row>
    <row r="1172" spans="1:19" x14ac:dyDescent="0.4">
      <c r="A1172" s="12" t="s">
        <v>1554</v>
      </c>
      <c r="B1172"/>
      <c r="C1172" s="2"/>
      <c r="N1172"/>
      <c r="S1172"/>
    </row>
    <row r="1173" spans="1:19" x14ac:dyDescent="0.4">
      <c r="A1173" s="12" t="s">
        <v>1554</v>
      </c>
      <c r="B1173"/>
      <c r="C1173" s="2"/>
      <c r="N1173"/>
      <c r="S1173"/>
    </row>
    <row r="1174" spans="1:19" x14ac:dyDescent="0.4">
      <c r="A1174" s="12" t="s">
        <v>1554</v>
      </c>
      <c r="B1174"/>
      <c r="C1174" s="2"/>
      <c r="N1174"/>
      <c r="S1174"/>
    </row>
    <row r="1175" spans="1:19" x14ac:dyDescent="0.4">
      <c r="A1175" s="12" t="s">
        <v>1554</v>
      </c>
      <c r="B1175"/>
      <c r="C1175" s="2"/>
      <c r="N1175"/>
      <c r="S1175"/>
    </row>
    <row r="1176" spans="1:19" x14ac:dyDescent="0.4">
      <c r="A1176" s="12" t="s">
        <v>1554</v>
      </c>
      <c r="B1176"/>
      <c r="C1176" s="2"/>
      <c r="N1176"/>
      <c r="S1176"/>
    </row>
    <row r="1177" spans="1:19" x14ac:dyDescent="0.4">
      <c r="A1177" s="12" t="s">
        <v>1554</v>
      </c>
      <c r="B1177"/>
      <c r="C1177" s="2"/>
      <c r="N1177"/>
      <c r="S1177"/>
    </row>
    <row r="1178" spans="1:19" x14ac:dyDescent="0.4">
      <c r="A1178" s="12" t="s">
        <v>1554</v>
      </c>
      <c r="B1178"/>
      <c r="C1178" s="2"/>
      <c r="N1178"/>
      <c r="S1178"/>
    </row>
    <row r="1179" spans="1:19" x14ac:dyDescent="0.4">
      <c r="A1179" s="12" t="s">
        <v>1554</v>
      </c>
      <c r="B1179"/>
      <c r="C1179" s="2"/>
      <c r="N1179"/>
      <c r="S1179"/>
    </row>
    <row r="1180" spans="1:19" x14ac:dyDescent="0.4">
      <c r="A1180" s="12" t="s">
        <v>1554</v>
      </c>
      <c r="B1180"/>
      <c r="C1180" s="2"/>
      <c r="N1180"/>
      <c r="S1180"/>
    </row>
    <row r="1181" spans="1:19" x14ac:dyDescent="0.4">
      <c r="A1181" s="12" t="s">
        <v>1554</v>
      </c>
      <c r="B1181"/>
      <c r="C1181" s="2"/>
      <c r="N1181"/>
      <c r="S1181"/>
    </row>
    <row r="1182" spans="1:19" x14ac:dyDescent="0.4">
      <c r="A1182" s="12" t="s">
        <v>1554</v>
      </c>
      <c r="B1182"/>
      <c r="C1182" s="2"/>
      <c r="N1182"/>
      <c r="S1182"/>
    </row>
    <row r="1183" spans="1:19" x14ac:dyDescent="0.4">
      <c r="C1183" s="2"/>
    </row>
    <row r="1184" spans="1:19" x14ac:dyDescent="0.4">
      <c r="C1184" s="2"/>
    </row>
    <row r="1185" spans="1:19" x14ac:dyDescent="0.4">
      <c r="C1185" s="2"/>
    </row>
    <row r="1186" spans="1:19" x14ac:dyDescent="0.4">
      <c r="A1186" s="12" t="s">
        <v>1554</v>
      </c>
      <c r="C1186" s="2"/>
      <c r="S1186"/>
    </row>
    <row r="1187" spans="1:19" x14ac:dyDescent="0.4">
      <c r="A1187" s="12" t="s">
        <v>1554</v>
      </c>
      <c r="C1187" s="2"/>
      <c r="R1187" t="s">
        <v>11</v>
      </c>
      <c r="S1187"/>
    </row>
    <row r="1188" spans="1:19" x14ac:dyDescent="0.4">
      <c r="A1188" s="12" t="s">
        <v>1554</v>
      </c>
      <c r="C1188" s="2"/>
      <c r="S1188"/>
    </row>
    <row r="1189" spans="1:19" x14ac:dyDescent="0.4">
      <c r="A1189" s="12" t="s">
        <v>1554</v>
      </c>
      <c r="C1189" s="2"/>
      <c r="S1189"/>
    </row>
    <row r="1190" spans="1:19" x14ac:dyDescent="0.4">
      <c r="A1190" s="12" t="s">
        <v>1554</v>
      </c>
      <c r="C1190" s="2"/>
      <c r="S1190"/>
    </row>
    <row r="1191" spans="1:19" x14ac:dyDescent="0.4">
      <c r="A1191" s="12" t="s">
        <v>1554</v>
      </c>
      <c r="C1191" s="2"/>
      <c r="S1191"/>
    </row>
    <row r="1192" spans="1:19" x14ac:dyDescent="0.4">
      <c r="A1192" s="12" t="s">
        <v>1554</v>
      </c>
      <c r="C1192" s="2"/>
      <c r="S1192"/>
    </row>
    <row r="1193" spans="1:19" x14ac:dyDescent="0.4">
      <c r="A1193" s="12" t="s">
        <v>1554</v>
      </c>
      <c r="C1193" s="2"/>
      <c r="S1193"/>
    </row>
    <row r="1194" spans="1:19" x14ac:dyDescent="0.4">
      <c r="A1194" s="12" t="s">
        <v>1554</v>
      </c>
      <c r="C1194" s="2"/>
      <c r="S1194"/>
    </row>
    <row r="1195" spans="1:19" x14ac:dyDescent="0.4">
      <c r="A1195" s="12" t="s">
        <v>1554</v>
      </c>
      <c r="C1195" s="2"/>
      <c r="S1195"/>
    </row>
    <row r="1196" spans="1:19" x14ac:dyDescent="0.4">
      <c r="A1196" s="12" t="s">
        <v>1554</v>
      </c>
      <c r="C1196" s="2"/>
      <c r="S1196"/>
    </row>
    <row r="1197" spans="1:19" x14ac:dyDescent="0.4">
      <c r="A1197" s="12" t="s">
        <v>1554</v>
      </c>
      <c r="C1197" s="2"/>
      <c r="S1197"/>
    </row>
    <row r="1198" spans="1:19" x14ac:dyDescent="0.4">
      <c r="A1198" s="12" t="s">
        <v>1554</v>
      </c>
      <c r="C1198" s="2"/>
      <c r="S1198"/>
    </row>
    <row r="1199" spans="1:19" x14ac:dyDescent="0.4">
      <c r="A1199" s="12" t="s">
        <v>1554</v>
      </c>
      <c r="C1199" s="2"/>
      <c r="S1199"/>
    </row>
    <row r="1200" spans="1:19" x14ac:dyDescent="0.4">
      <c r="A1200" s="12" t="s">
        <v>1554</v>
      </c>
      <c r="C1200" s="2"/>
      <c r="S1200"/>
    </row>
    <row r="1201" spans="1:19" x14ac:dyDescent="0.4">
      <c r="A1201" s="12" t="s">
        <v>1554</v>
      </c>
      <c r="B1201"/>
      <c r="C1201" s="2"/>
      <c r="N1201"/>
      <c r="S1201"/>
    </row>
    <row r="1202" spans="1:19" x14ac:dyDescent="0.4">
      <c r="A1202" s="12" t="s">
        <v>1554</v>
      </c>
      <c r="B1202"/>
      <c r="C1202" s="2"/>
      <c r="N1202"/>
      <c r="S1202"/>
    </row>
    <row r="1203" spans="1:19" x14ac:dyDescent="0.4">
      <c r="A1203" s="12" t="s">
        <v>1554</v>
      </c>
      <c r="B1203"/>
      <c r="C1203" s="2"/>
      <c r="N1203"/>
      <c r="S1203"/>
    </row>
    <row r="1204" spans="1:19" x14ac:dyDescent="0.4">
      <c r="A1204" s="12" t="s">
        <v>1554</v>
      </c>
      <c r="B1204"/>
      <c r="C1204" s="2"/>
      <c r="N1204"/>
      <c r="S1204"/>
    </row>
    <row r="1205" spans="1:19" x14ac:dyDescent="0.4">
      <c r="A1205" s="12" t="s">
        <v>1554</v>
      </c>
      <c r="B1205"/>
      <c r="C1205" s="2"/>
      <c r="N1205"/>
      <c r="S1205"/>
    </row>
    <row r="1206" spans="1:19" x14ac:dyDescent="0.4">
      <c r="A1206" s="12" t="s">
        <v>1554</v>
      </c>
      <c r="B1206"/>
      <c r="C1206" s="2"/>
      <c r="N1206"/>
      <c r="S1206"/>
    </row>
    <row r="1207" spans="1:19" x14ac:dyDescent="0.4">
      <c r="A1207" s="12" t="s">
        <v>1554</v>
      </c>
      <c r="B1207"/>
      <c r="C1207" s="2"/>
      <c r="N1207"/>
      <c r="S1207"/>
    </row>
    <row r="1208" spans="1:19" x14ac:dyDescent="0.4">
      <c r="A1208" s="12" t="s">
        <v>1554</v>
      </c>
      <c r="B1208"/>
      <c r="C1208" s="2"/>
      <c r="N1208"/>
      <c r="S1208"/>
    </row>
    <row r="1209" spans="1:19" x14ac:dyDescent="0.4">
      <c r="A1209" s="12" t="s">
        <v>1554</v>
      </c>
      <c r="B1209"/>
      <c r="C1209" s="2"/>
      <c r="N1209"/>
      <c r="S1209"/>
    </row>
    <row r="1210" spans="1:19" x14ac:dyDescent="0.4">
      <c r="A1210" s="12" t="s">
        <v>1554</v>
      </c>
      <c r="B1210"/>
      <c r="C1210" s="2"/>
      <c r="N1210"/>
      <c r="S1210"/>
    </row>
    <row r="1211" spans="1:19" x14ac:dyDescent="0.4">
      <c r="A1211" s="12" t="s">
        <v>1554</v>
      </c>
      <c r="B1211"/>
      <c r="C1211" s="2"/>
      <c r="N1211"/>
      <c r="S1211"/>
    </row>
    <row r="1212" spans="1:19" x14ac:dyDescent="0.4">
      <c r="A1212" s="12" t="s">
        <v>1554</v>
      </c>
      <c r="B1212"/>
      <c r="C1212" s="2"/>
      <c r="N1212"/>
      <c r="S1212"/>
    </row>
    <row r="1213" spans="1:19" x14ac:dyDescent="0.4">
      <c r="A1213" s="12" t="s">
        <v>1554</v>
      </c>
      <c r="B1213"/>
      <c r="C1213" s="2"/>
      <c r="N1213"/>
      <c r="S1213"/>
    </row>
    <row r="1214" spans="1:19" x14ac:dyDescent="0.4">
      <c r="A1214" s="12" t="s">
        <v>1554</v>
      </c>
      <c r="B1214"/>
      <c r="C1214" s="2"/>
      <c r="N1214"/>
      <c r="S1214"/>
    </row>
    <row r="1215" spans="1:19" x14ac:dyDescent="0.4">
      <c r="A1215" s="12" t="s">
        <v>1554</v>
      </c>
      <c r="B1215"/>
      <c r="C1215" s="2"/>
      <c r="N1215"/>
      <c r="S1215"/>
    </row>
    <row r="1216" spans="1:19" x14ac:dyDescent="0.4">
      <c r="A1216" s="12" t="s">
        <v>1554</v>
      </c>
      <c r="B1216"/>
      <c r="C1216" s="2"/>
      <c r="N1216"/>
      <c r="S1216"/>
    </row>
    <row r="1217" spans="1:19" x14ac:dyDescent="0.4">
      <c r="C1217" s="2"/>
    </row>
    <row r="1218" spans="1:19" x14ac:dyDescent="0.4">
      <c r="C1218" s="2"/>
    </row>
    <row r="1219" spans="1:19" x14ac:dyDescent="0.4">
      <c r="C1219" s="2"/>
    </row>
    <row r="1220" spans="1:19" x14ac:dyDescent="0.4">
      <c r="A1220" s="12" t="s">
        <v>1554</v>
      </c>
      <c r="C1220" s="2"/>
      <c r="S1220"/>
    </row>
    <row r="1221" spans="1:19" x14ac:dyDescent="0.4">
      <c r="A1221" s="12" t="s">
        <v>1554</v>
      </c>
      <c r="C1221" s="2"/>
      <c r="S1221"/>
    </row>
    <row r="1222" spans="1:19" x14ac:dyDescent="0.4">
      <c r="A1222" s="12" t="s">
        <v>1554</v>
      </c>
      <c r="C1222" s="2"/>
      <c r="S1222"/>
    </row>
    <row r="1223" spans="1:19" x14ac:dyDescent="0.4">
      <c r="A1223" s="12" t="s">
        <v>1554</v>
      </c>
      <c r="C1223" s="2"/>
      <c r="S1223"/>
    </row>
    <row r="1224" spans="1:19" x14ac:dyDescent="0.4">
      <c r="A1224" s="12" t="s">
        <v>1554</v>
      </c>
      <c r="C1224" s="2"/>
      <c r="S1224"/>
    </row>
    <row r="1225" spans="1:19" x14ac:dyDescent="0.4">
      <c r="A1225" s="12" t="s">
        <v>1554</v>
      </c>
      <c r="C1225" s="2"/>
      <c r="S1225"/>
    </row>
    <row r="1226" spans="1:19" x14ac:dyDescent="0.4">
      <c r="A1226" s="12" t="s">
        <v>1554</v>
      </c>
      <c r="C1226" s="2"/>
      <c r="S1226"/>
    </row>
    <row r="1227" spans="1:19" x14ac:dyDescent="0.4">
      <c r="A1227" s="12" t="s">
        <v>1554</v>
      </c>
      <c r="C1227" s="2"/>
      <c r="S1227"/>
    </row>
    <row r="1228" spans="1:19" x14ac:dyDescent="0.4">
      <c r="A1228" s="12" t="s">
        <v>1554</v>
      </c>
      <c r="C1228" s="2"/>
      <c r="S1228"/>
    </row>
    <row r="1229" spans="1:19" x14ac:dyDescent="0.4">
      <c r="A1229" s="12" t="s">
        <v>1554</v>
      </c>
      <c r="C1229" s="2"/>
      <c r="S1229"/>
    </row>
    <row r="1230" spans="1:19" x14ac:dyDescent="0.4">
      <c r="A1230" s="12" t="s">
        <v>1554</v>
      </c>
      <c r="C1230" s="2"/>
      <c r="S1230"/>
    </row>
    <row r="1231" spans="1:19" x14ac:dyDescent="0.4">
      <c r="A1231" s="12" t="s">
        <v>1554</v>
      </c>
      <c r="C1231" s="2"/>
      <c r="R1231" t="s">
        <v>12</v>
      </c>
      <c r="S1231"/>
    </row>
    <row r="1232" spans="1:19" x14ac:dyDescent="0.4">
      <c r="A1232" s="12" t="s">
        <v>1554</v>
      </c>
      <c r="C1232" s="2"/>
      <c r="S1232"/>
    </row>
    <row r="1233" spans="1:19" x14ac:dyDescent="0.4">
      <c r="A1233" s="12" t="s">
        <v>1554</v>
      </c>
      <c r="B1233"/>
      <c r="C1233" s="2"/>
      <c r="N1233"/>
      <c r="S1233"/>
    </row>
    <row r="1234" spans="1:19" x14ac:dyDescent="0.4">
      <c r="A1234" s="12" t="s">
        <v>1554</v>
      </c>
      <c r="B1234"/>
      <c r="C1234" s="2"/>
      <c r="N1234"/>
      <c r="S1234"/>
    </row>
    <row r="1235" spans="1:19" x14ac:dyDescent="0.4">
      <c r="A1235" s="12" t="s">
        <v>1554</v>
      </c>
      <c r="B1235"/>
      <c r="C1235" s="2"/>
      <c r="N1235"/>
      <c r="S1235"/>
    </row>
    <row r="1236" spans="1:19" x14ac:dyDescent="0.4">
      <c r="A1236" s="12" t="s">
        <v>1554</v>
      </c>
      <c r="B1236"/>
      <c r="C1236" s="2"/>
      <c r="N1236"/>
      <c r="S1236"/>
    </row>
    <row r="1237" spans="1:19" x14ac:dyDescent="0.4">
      <c r="A1237" s="12" t="s">
        <v>1554</v>
      </c>
      <c r="B1237"/>
      <c r="C1237" s="2"/>
      <c r="N1237"/>
      <c r="S1237"/>
    </row>
    <row r="1238" spans="1:19" x14ac:dyDescent="0.4">
      <c r="A1238" s="12" t="s">
        <v>1554</v>
      </c>
      <c r="B1238"/>
      <c r="C1238" s="2"/>
      <c r="N1238"/>
      <c r="S1238"/>
    </row>
    <row r="1239" spans="1:19" x14ac:dyDescent="0.4">
      <c r="A1239" s="12" t="s">
        <v>1554</v>
      </c>
      <c r="B1239"/>
      <c r="C1239" s="2"/>
      <c r="N1239"/>
      <c r="S1239"/>
    </row>
    <row r="1240" spans="1:19" x14ac:dyDescent="0.4">
      <c r="A1240" s="12" t="s">
        <v>1554</v>
      </c>
      <c r="B1240"/>
      <c r="C1240" s="2"/>
      <c r="N1240"/>
      <c r="S1240"/>
    </row>
    <row r="1241" spans="1:19" x14ac:dyDescent="0.4">
      <c r="A1241" s="12" t="s">
        <v>1554</v>
      </c>
      <c r="B1241"/>
      <c r="C1241" s="2"/>
      <c r="N1241"/>
      <c r="S1241"/>
    </row>
    <row r="1242" spans="1:19" x14ac:dyDescent="0.4">
      <c r="A1242" s="12" t="s">
        <v>1554</v>
      </c>
      <c r="B1242"/>
      <c r="C1242" s="2"/>
      <c r="N1242"/>
      <c r="S1242"/>
    </row>
    <row r="1243" spans="1:19" x14ac:dyDescent="0.4">
      <c r="A1243" s="12" t="s">
        <v>1554</v>
      </c>
      <c r="B1243"/>
      <c r="C1243" s="2"/>
      <c r="N1243"/>
      <c r="S1243"/>
    </row>
    <row r="1244" spans="1:19" x14ac:dyDescent="0.4">
      <c r="A1244" s="12" t="s">
        <v>1554</v>
      </c>
      <c r="B1244"/>
      <c r="C1244" s="2"/>
      <c r="N1244"/>
      <c r="S1244"/>
    </row>
    <row r="1245" spans="1:19" x14ac:dyDescent="0.4">
      <c r="A1245" s="12" t="s">
        <v>1554</v>
      </c>
      <c r="B1245"/>
      <c r="C1245" s="2"/>
      <c r="N1245"/>
      <c r="S1245"/>
    </row>
    <row r="1246" spans="1:19" x14ac:dyDescent="0.4">
      <c r="A1246" s="12" t="s">
        <v>1554</v>
      </c>
      <c r="B1246"/>
      <c r="C1246" s="2"/>
      <c r="N1246"/>
      <c r="S1246"/>
    </row>
    <row r="1247" spans="1:19" x14ac:dyDescent="0.4">
      <c r="A1247" s="12" t="s">
        <v>1554</v>
      </c>
      <c r="B1247"/>
      <c r="C1247" s="2"/>
      <c r="N1247"/>
      <c r="S1247"/>
    </row>
    <row r="1248" spans="1:19" x14ac:dyDescent="0.4">
      <c r="A1248" s="12" t="s">
        <v>1554</v>
      </c>
      <c r="B1248"/>
      <c r="C1248" s="2"/>
      <c r="N1248"/>
      <c r="S1248"/>
    </row>
    <row r="1249" spans="1:19" x14ac:dyDescent="0.4">
      <c r="A1249" s="12" t="s">
        <v>1554</v>
      </c>
      <c r="C1249" s="2"/>
      <c r="S1249"/>
    </row>
    <row r="1250" spans="1:19" x14ac:dyDescent="0.4">
      <c r="A1250" s="12" t="s">
        <v>1554</v>
      </c>
      <c r="C1250" s="2"/>
      <c r="S1250"/>
    </row>
    <row r="1251" spans="1:19" x14ac:dyDescent="0.4">
      <c r="C1251" s="2"/>
    </row>
    <row r="1252" spans="1:19" x14ac:dyDescent="0.4">
      <c r="C1252" s="2"/>
    </row>
    <row r="1253" spans="1:19" x14ac:dyDescent="0.4">
      <c r="C1253" s="2"/>
    </row>
    <row r="1254" spans="1:19" x14ac:dyDescent="0.4">
      <c r="A1254" s="12" t="s">
        <v>1554</v>
      </c>
      <c r="C1254" s="2"/>
      <c r="S1254"/>
    </row>
    <row r="1255" spans="1:19" x14ac:dyDescent="0.4">
      <c r="A1255" s="12" t="s">
        <v>1554</v>
      </c>
      <c r="C1255" s="2"/>
      <c r="S1255"/>
    </row>
    <row r="1256" spans="1:19" x14ac:dyDescent="0.4">
      <c r="A1256" s="12" t="s">
        <v>1554</v>
      </c>
      <c r="C1256" s="2"/>
      <c r="S1256"/>
    </row>
    <row r="1257" spans="1:19" x14ac:dyDescent="0.4">
      <c r="A1257" s="12" t="s">
        <v>1554</v>
      </c>
      <c r="C1257" s="2"/>
      <c r="S1257"/>
    </row>
    <row r="1258" spans="1:19" x14ac:dyDescent="0.4">
      <c r="A1258" s="12" t="s">
        <v>1554</v>
      </c>
      <c r="C1258" s="2"/>
      <c r="S1258"/>
    </row>
    <row r="1259" spans="1:19" x14ac:dyDescent="0.4">
      <c r="A1259" s="12" t="s">
        <v>1554</v>
      </c>
      <c r="C1259" s="2"/>
      <c r="S1259"/>
    </row>
    <row r="1260" spans="1:19" x14ac:dyDescent="0.4">
      <c r="A1260" s="12" t="s">
        <v>1554</v>
      </c>
      <c r="C1260" s="2"/>
      <c r="R1260" t="s">
        <v>2075</v>
      </c>
      <c r="S1260"/>
    </row>
    <row r="1261" spans="1:19" x14ac:dyDescent="0.4">
      <c r="A1261" s="12" t="s">
        <v>1554</v>
      </c>
      <c r="C1261" s="2"/>
      <c r="S1261"/>
    </row>
    <row r="1262" spans="1:19" x14ac:dyDescent="0.4">
      <c r="A1262" s="12" t="s">
        <v>1554</v>
      </c>
      <c r="C1262" s="2"/>
      <c r="S1262"/>
    </row>
    <row r="1263" spans="1:19" x14ac:dyDescent="0.4">
      <c r="A1263" s="12" t="s">
        <v>1554</v>
      </c>
      <c r="C1263" s="2"/>
      <c r="S1263"/>
    </row>
    <row r="1264" spans="1:19" x14ac:dyDescent="0.4">
      <c r="A1264" s="12" t="s">
        <v>1554</v>
      </c>
      <c r="C1264" s="2"/>
      <c r="S1264"/>
    </row>
    <row r="1265" spans="1:19" x14ac:dyDescent="0.4">
      <c r="A1265" s="12" t="s">
        <v>1554</v>
      </c>
      <c r="B1265"/>
      <c r="C1265" s="2"/>
      <c r="N1265"/>
      <c r="S1265"/>
    </row>
    <row r="1266" spans="1:19" x14ac:dyDescent="0.4">
      <c r="A1266" s="12" t="s">
        <v>1554</v>
      </c>
      <c r="B1266"/>
      <c r="C1266" s="2"/>
      <c r="N1266"/>
      <c r="S1266"/>
    </row>
    <row r="1267" spans="1:19" x14ac:dyDescent="0.4">
      <c r="A1267" s="12" t="s">
        <v>1554</v>
      </c>
      <c r="B1267"/>
      <c r="C1267" s="2"/>
      <c r="N1267"/>
      <c r="S1267"/>
    </row>
    <row r="1268" spans="1:19" x14ac:dyDescent="0.4">
      <c r="A1268" s="12" t="s">
        <v>1554</v>
      </c>
      <c r="B1268"/>
      <c r="C1268" s="2"/>
      <c r="N1268"/>
      <c r="S1268"/>
    </row>
    <row r="1269" spans="1:19" x14ac:dyDescent="0.4">
      <c r="A1269" s="12" t="s">
        <v>1554</v>
      </c>
      <c r="B1269"/>
      <c r="C1269" s="2"/>
      <c r="N1269"/>
      <c r="S1269"/>
    </row>
    <row r="1270" spans="1:19" x14ac:dyDescent="0.4">
      <c r="A1270" s="12" t="s">
        <v>1554</v>
      </c>
      <c r="B1270"/>
      <c r="C1270" s="2"/>
      <c r="N1270"/>
      <c r="S1270"/>
    </row>
    <row r="1271" spans="1:19" x14ac:dyDescent="0.4">
      <c r="A1271" s="12" t="s">
        <v>1554</v>
      </c>
      <c r="B1271"/>
      <c r="C1271" s="2"/>
      <c r="N1271"/>
      <c r="S1271"/>
    </row>
    <row r="1272" spans="1:19" x14ac:dyDescent="0.4">
      <c r="A1272" s="12" t="s">
        <v>1554</v>
      </c>
      <c r="B1272"/>
      <c r="C1272" s="2"/>
      <c r="N1272"/>
      <c r="S1272"/>
    </row>
    <row r="1273" spans="1:19" x14ac:dyDescent="0.4">
      <c r="A1273" s="12" t="s">
        <v>1554</v>
      </c>
      <c r="B1273"/>
      <c r="C1273" s="2"/>
      <c r="N1273"/>
      <c r="S1273"/>
    </row>
    <row r="1274" spans="1:19" x14ac:dyDescent="0.4">
      <c r="A1274" s="12" t="s">
        <v>1554</v>
      </c>
      <c r="B1274"/>
      <c r="C1274" s="2"/>
      <c r="N1274"/>
      <c r="S1274"/>
    </row>
    <row r="1275" spans="1:19" x14ac:dyDescent="0.4">
      <c r="A1275" s="12" t="s">
        <v>1554</v>
      </c>
      <c r="B1275"/>
      <c r="C1275" s="2"/>
      <c r="N1275"/>
      <c r="S1275"/>
    </row>
    <row r="1276" spans="1:19" x14ac:dyDescent="0.4">
      <c r="A1276" s="12" t="s">
        <v>1554</v>
      </c>
      <c r="B1276"/>
      <c r="C1276" s="2"/>
      <c r="N1276"/>
      <c r="S1276"/>
    </row>
    <row r="1277" spans="1:19" x14ac:dyDescent="0.4">
      <c r="A1277" s="12" t="s">
        <v>1554</v>
      </c>
      <c r="B1277"/>
      <c r="C1277" s="2"/>
      <c r="N1277"/>
      <c r="S1277"/>
    </row>
    <row r="1278" spans="1:19" x14ac:dyDescent="0.4">
      <c r="A1278" s="12" t="s">
        <v>1554</v>
      </c>
      <c r="B1278"/>
      <c r="C1278" s="2"/>
      <c r="N1278"/>
      <c r="S1278"/>
    </row>
    <row r="1279" spans="1:19" x14ac:dyDescent="0.4">
      <c r="A1279" s="12" t="s">
        <v>1554</v>
      </c>
      <c r="B1279"/>
      <c r="C1279" s="2"/>
      <c r="N1279"/>
      <c r="S1279"/>
    </row>
    <row r="1280" spans="1:19" x14ac:dyDescent="0.4">
      <c r="A1280" s="12" t="s">
        <v>1554</v>
      </c>
      <c r="B1280"/>
      <c r="C1280" s="2"/>
      <c r="N1280"/>
      <c r="S1280"/>
    </row>
    <row r="1281" spans="1:19" x14ac:dyDescent="0.4">
      <c r="A1281" s="12" t="s">
        <v>1554</v>
      </c>
      <c r="C1281" s="2"/>
      <c r="S1281"/>
    </row>
    <row r="1282" spans="1:19" x14ac:dyDescent="0.4">
      <c r="A1282" s="12" t="s">
        <v>1554</v>
      </c>
      <c r="C1282" s="2"/>
      <c r="S1282"/>
    </row>
    <row r="1283" spans="1:19" x14ac:dyDescent="0.4">
      <c r="A1283" s="12" t="s">
        <v>1554</v>
      </c>
      <c r="C1283" s="2"/>
      <c r="S1283"/>
    </row>
    <row r="1284" spans="1:19" x14ac:dyDescent="0.4">
      <c r="A1284" s="12" t="s">
        <v>1554</v>
      </c>
      <c r="C1284" s="2"/>
      <c r="S1284"/>
    </row>
    <row r="1285" spans="1:19" x14ac:dyDescent="0.4">
      <c r="C1285" s="2"/>
    </row>
    <row r="1286" spans="1:19" x14ac:dyDescent="0.4">
      <c r="C1286" s="2"/>
    </row>
    <row r="1287" spans="1:19" x14ac:dyDescent="0.4">
      <c r="C1287" s="2"/>
    </row>
    <row r="1288" spans="1:19" x14ac:dyDescent="0.4">
      <c r="A1288" s="12" t="s">
        <v>1554</v>
      </c>
      <c r="C1288" s="2"/>
      <c r="S1288"/>
    </row>
    <row r="1289" spans="1:19" x14ac:dyDescent="0.4">
      <c r="A1289" s="12" t="s">
        <v>1554</v>
      </c>
      <c r="C1289" s="2"/>
      <c r="R1289" t="s">
        <v>11</v>
      </c>
      <c r="S1289"/>
    </row>
    <row r="1290" spans="1:19" x14ac:dyDescent="0.4">
      <c r="A1290" s="12" t="s">
        <v>1554</v>
      </c>
      <c r="C1290" s="2"/>
      <c r="S1290"/>
    </row>
    <row r="1291" spans="1:19" x14ac:dyDescent="0.4">
      <c r="A1291" s="12" t="s">
        <v>1554</v>
      </c>
      <c r="C1291" s="2"/>
      <c r="S1291"/>
    </row>
    <row r="1292" spans="1:19" x14ac:dyDescent="0.4">
      <c r="A1292" s="12" t="s">
        <v>1554</v>
      </c>
      <c r="C1292" s="2"/>
      <c r="S1292"/>
    </row>
    <row r="1293" spans="1:19" x14ac:dyDescent="0.4">
      <c r="A1293" s="12" t="s">
        <v>1554</v>
      </c>
      <c r="C1293" s="2"/>
      <c r="S1293"/>
    </row>
    <row r="1294" spans="1:19" x14ac:dyDescent="0.4">
      <c r="A1294" s="12" t="s">
        <v>1554</v>
      </c>
      <c r="C1294" s="2"/>
      <c r="S1294"/>
    </row>
    <row r="1295" spans="1:19" x14ac:dyDescent="0.4">
      <c r="A1295" s="12" t="s">
        <v>1554</v>
      </c>
      <c r="C1295" s="2"/>
      <c r="S1295"/>
    </row>
    <row r="1296" spans="1:19" x14ac:dyDescent="0.4">
      <c r="A1296" s="12" t="s">
        <v>1554</v>
      </c>
      <c r="C1296" s="2"/>
      <c r="S1296"/>
    </row>
    <row r="1297" spans="1:19" x14ac:dyDescent="0.4">
      <c r="A1297" s="12" t="s">
        <v>1554</v>
      </c>
      <c r="B1297"/>
      <c r="C1297" s="2"/>
      <c r="N1297"/>
      <c r="S1297"/>
    </row>
    <row r="1298" spans="1:19" x14ac:dyDescent="0.4">
      <c r="A1298" s="12" t="s">
        <v>1554</v>
      </c>
      <c r="B1298"/>
      <c r="C1298" s="2"/>
      <c r="N1298"/>
      <c r="S1298"/>
    </row>
    <row r="1299" spans="1:19" x14ac:dyDescent="0.4">
      <c r="A1299" s="12" t="s">
        <v>1554</v>
      </c>
      <c r="B1299"/>
      <c r="C1299" s="2"/>
      <c r="N1299"/>
      <c r="S1299"/>
    </row>
    <row r="1300" spans="1:19" x14ac:dyDescent="0.4">
      <c r="A1300" s="12" t="s">
        <v>1554</v>
      </c>
      <c r="B1300"/>
      <c r="C1300" s="2"/>
      <c r="N1300"/>
      <c r="S1300"/>
    </row>
    <row r="1301" spans="1:19" x14ac:dyDescent="0.4">
      <c r="A1301" s="12" t="s">
        <v>1554</v>
      </c>
      <c r="B1301"/>
      <c r="C1301" s="2"/>
      <c r="N1301"/>
      <c r="S1301"/>
    </row>
    <row r="1302" spans="1:19" x14ac:dyDescent="0.4">
      <c r="A1302" s="12" t="s">
        <v>1554</v>
      </c>
      <c r="B1302"/>
      <c r="C1302" s="2"/>
      <c r="N1302"/>
      <c r="S1302"/>
    </row>
    <row r="1303" spans="1:19" x14ac:dyDescent="0.4">
      <c r="A1303" s="12" t="s">
        <v>1554</v>
      </c>
      <c r="B1303"/>
      <c r="C1303" s="2"/>
      <c r="N1303"/>
      <c r="S1303"/>
    </row>
    <row r="1304" spans="1:19" x14ac:dyDescent="0.4">
      <c r="A1304" s="12" t="s">
        <v>1554</v>
      </c>
      <c r="B1304"/>
      <c r="C1304" s="2"/>
      <c r="N1304"/>
      <c r="S1304"/>
    </row>
    <row r="1305" spans="1:19" x14ac:dyDescent="0.4">
      <c r="A1305" s="12" t="s">
        <v>1554</v>
      </c>
      <c r="B1305"/>
      <c r="C1305" s="2"/>
      <c r="N1305"/>
      <c r="S1305"/>
    </row>
    <row r="1306" spans="1:19" x14ac:dyDescent="0.4">
      <c r="A1306" s="12" t="s">
        <v>1554</v>
      </c>
      <c r="B1306"/>
      <c r="C1306" s="2"/>
      <c r="N1306"/>
      <c r="S1306"/>
    </row>
    <row r="1307" spans="1:19" x14ac:dyDescent="0.4">
      <c r="A1307" s="12" t="s">
        <v>1554</v>
      </c>
      <c r="B1307"/>
      <c r="C1307" s="2"/>
      <c r="N1307"/>
      <c r="S1307"/>
    </row>
    <row r="1308" spans="1:19" x14ac:dyDescent="0.4">
      <c r="A1308" s="12" t="s">
        <v>1554</v>
      </c>
      <c r="B1308"/>
      <c r="C1308" s="2"/>
      <c r="N1308"/>
      <c r="S1308"/>
    </row>
    <row r="1309" spans="1:19" x14ac:dyDescent="0.4">
      <c r="A1309" s="12" t="s">
        <v>1554</v>
      </c>
      <c r="B1309"/>
      <c r="C1309" s="2"/>
      <c r="N1309"/>
      <c r="S1309"/>
    </row>
    <row r="1310" spans="1:19" x14ac:dyDescent="0.4">
      <c r="A1310" s="12" t="s">
        <v>1554</v>
      </c>
      <c r="B1310"/>
      <c r="C1310" s="2"/>
      <c r="N1310"/>
      <c r="S1310"/>
    </row>
    <row r="1311" spans="1:19" x14ac:dyDescent="0.4">
      <c r="A1311" s="12" t="s">
        <v>1554</v>
      </c>
      <c r="B1311"/>
      <c r="C1311" s="2"/>
      <c r="N1311"/>
      <c r="S1311"/>
    </row>
    <row r="1312" spans="1:19" x14ac:dyDescent="0.4">
      <c r="A1312" s="12" t="s">
        <v>1554</v>
      </c>
      <c r="B1312"/>
      <c r="C1312" s="2"/>
      <c r="N1312"/>
      <c r="S1312"/>
    </row>
    <row r="1313" spans="1:19" x14ac:dyDescent="0.4">
      <c r="A1313" s="12" t="s">
        <v>1554</v>
      </c>
      <c r="B1313"/>
      <c r="C1313" s="2"/>
      <c r="N1313"/>
      <c r="S1313"/>
    </row>
    <row r="1314" spans="1:19" x14ac:dyDescent="0.4">
      <c r="A1314" s="12" t="s">
        <v>1554</v>
      </c>
      <c r="B1314"/>
      <c r="C1314" s="2"/>
      <c r="N1314"/>
      <c r="S1314"/>
    </row>
    <row r="1315" spans="1:19" x14ac:dyDescent="0.4">
      <c r="A1315" s="12" t="s">
        <v>1554</v>
      </c>
      <c r="B1315"/>
      <c r="C1315" s="2"/>
      <c r="N1315"/>
      <c r="S1315"/>
    </row>
    <row r="1316" spans="1:19" x14ac:dyDescent="0.4">
      <c r="A1316" s="12" t="s">
        <v>1554</v>
      </c>
      <c r="B1316"/>
      <c r="C1316" s="2"/>
      <c r="N1316"/>
      <c r="S1316"/>
    </row>
    <row r="1317" spans="1:19" x14ac:dyDescent="0.4">
      <c r="A1317" s="12" t="s">
        <v>1554</v>
      </c>
      <c r="B1317"/>
      <c r="C1317" s="2"/>
      <c r="N1317"/>
      <c r="S1317"/>
    </row>
    <row r="1318" spans="1:19" x14ac:dyDescent="0.4">
      <c r="A1318" s="12" t="s">
        <v>1554</v>
      </c>
      <c r="B1318"/>
      <c r="C1318" s="2"/>
      <c r="N1318"/>
      <c r="S1318"/>
    </row>
    <row r="1319" spans="1:19" x14ac:dyDescent="0.4">
      <c r="C1319" s="2"/>
    </row>
    <row r="1320" spans="1:19" x14ac:dyDescent="0.4">
      <c r="C1320" s="2"/>
    </row>
    <row r="1321" spans="1:19" x14ac:dyDescent="0.4">
      <c r="C1321" s="2"/>
    </row>
    <row r="1322" spans="1:19" x14ac:dyDescent="0.4">
      <c r="A1322" s="12" t="s">
        <v>1554</v>
      </c>
      <c r="B1322"/>
      <c r="C1322" s="2"/>
      <c r="N1322"/>
      <c r="S1322"/>
    </row>
    <row r="1323" spans="1:19" x14ac:dyDescent="0.4">
      <c r="A1323" s="12" t="s">
        <v>1554</v>
      </c>
      <c r="B1323"/>
      <c r="C1323" s="2"/>
      <c r="N1323"/>
      <c r="S1323"/>
    </row>
    <row r="1324" spans="1:19" x14ac:dyDescent="0.4">
      <c r="A1324" s="12" t="s">
        <v>1554</v>
      </c>
      <c r="B1324"/>
      <c r="C1324" s="2"/>
      <c r="N1324"/>
      <c r="S1324"/>
    </row>
    <row r="1325" spans="1:19" x14ac:dyDescent="0.4">
      <c r="A1325" s="12" t="s">
        <v>1554</v>
      </c>
      <c r="B1325"/>
      <c r="C1325" s="2"/>
      <c r="N1325"/>
      <c r="S1325"/>
    </row>
    <row r="1326" spans="1:19" x14ac:dyDescent="0.4">
      <c r="A1326" s="12" t="s">
        <v>1554</v>
      </c>
      <c r="B1326"/>
      <c r="C1326" s="2"/>
      <c r="N1326"/>
      <c r="S1326"/>
    </row>
    <row r="1327" spans="1:19" x14ac:dyDescent="0.4">
      <c r="A1327" s="12" t="s">
        <v>1554</v>
      </c>
      <c r="B1327"/>
      <c r="C1327" s="2"/>
      <c r="N1327"/>
      <c r="S1327"/>
    </row>
    <row r="1328" spans="1:19" x14ac:dyDescent="0.4">
      <c r="A1328" s="12" t="s">
        <v>1554</v>
      </c>
      <c r="B1328"/>
      <c r="C1328" s="2"/>
      <c r="N1328"/>
      <c r="S1328"/>
    </row>
    <row r="1329" spans="1:19" x14ac:dyDescent="0.4">
      <c r="A1329" s="12" t="s">
        <v>1554</v>
      </c>
      <c r="C1329" s="2"/>
      <c r="R1329" t="s">
        <v>13</v>
      </c>
      <c r="S1329"/>
    </row>
    <row r="1330" spans="1:19" x14ac:dyDescent="0.4">
      <c r="A1330" s="12" t="s">
        <v>1554</v>
      </c>
      <c r="C1330" s="2"/>
      <c r="S1330"/>
    </row>
    <row r="1331" spans="1:19" x14ac:dyDescent="0.4">
      <c r="A1331" s="12" t="s">
        <v>1554</v>
      </c>
      <c r="C1331" s="2"/>
      <c r="S1331"/>
    </row>
    <row r="1332" spans="1:19" x14ac:dyDescent="0.4">
      <c r="A1332" s="12" t="s">
        <v>1554</v>
      </c>
      <c r="C1332" s="2"/>
      <c r="S1332"/>
    </row>
    <row r="1333" spans="1:19" x14ac:dyDescent="0.4">
      <c r="A1333" s="12" t="s">
        <v>1554</v>
      </c>
      <c r="C1333" s="2"/>
      <c r="S1333"/>
    </row>
    <row r="1334" spans="1:19" x14ac:dyDescent="0.4">
      <c r="A1334" s="12" t="s">
        <v>1554</v>
      </c>
      <c r="C1334" s="2"/>
      <c r="S1334"/>
    </row>
    <row r="1335" spans="1:19" x14ac:dyDescent="0.4">
      <c r="A1335" s="12" t="s">
        <v>1554</v>
      </c>
      <c r="C1335" s="2"/>
      <c r="S1335"/>
    </row>
    <row r="1336" spans="1:19" x14ac:dyDescent="0.4">
      <c r="A1336" s="12" t="s">
        <v>1554</v>
      </c>
      <c r="C1336" s="2"/>
      <c r="S1336"/>
    </row>
    <row r="1337" spans="1:19" x14ac:dyDescent="0.4">
      <c r="A1337" s="12" t="s">
        <v>1554</v>
      </c>
      <c r="C1337" s="2"/>
      <c r="S1337"/>
    </row>
    <row r="1338" spans="1:19" x14ac:dyDescent="0.4">
      <c r="A1338" s="12" t="s">
        <v>1554</v>
      </c>
      <c r="C1338" s="2"/>
      <c r="S1338"/>
    </row>
    <row r="1339" spans="1:19" x14ac:dyDescent="0.4">
      <c r="A1339" s="12" t="s">
        <v>1554</v>
      </c>
      <c r="C1339" s="2"/>
      <c r="S1339"/>
    </row>
    <row r="1340" spans="1:19" x14ac:dyDescent="0.4">
      <c r="A1340" s="12" t="s">
        <v>1554</v>
      </c>
      <c r="C1340" s="2"/>
      <c r="S1340"/>
    </row>
    <row r="1341" spans="1:19" x14ac:dyDescent="0.4">
      <c r="A1341" s="12" t="s">
        <v>1554</v>
      </c>
      <c r="C1341" s="2"/>
      <c r="S1341"/>
    </row>
    <row r="1342" spans="1:19" x14ac:dyDescent="0.4">
      <c r="A1342" s="12" t="s">
        <v>1554</v>
      </c>
      <c r="C1342" s="2"/>
      <c r="S1342"/>
    </row>
    <row r="1343" spans="1:19" x14ac:dyDescent="0.4">
      <c r="A1343" s="12" t="s">
        <v>1554</v>
      </c>
      <c r="C1343" s="2"/>
      <c r="S1343"/>
    </row>
    <row r="1344" spans="1:19" x14ac:dyDescent="0.4">
      <c r="A1344" s="12" t="s">
        <v>1554</v>
      </c>
      <c r="C1344" s="2"/>
      <c r="S1344"/>
    </row>
    <row r="1345" spans="1:19" x14ac:dyDescent="0.4">
      <c r="A1345" s="12" t="s">
        <v>1554</v>
      </c>
      <c r="B1345"/>
      <c r="C1345" s="2"/>
      <c r="N1345"/>
      <c r="S1345"/>
    </row>
    <row r="1346" spans="1:19" x14ac:dyDescent="0.4">
      <c r="A1346" s="12" t="s">
        <v>1554</v>
      </c>
      <c r="B1346"/>
      <c r="C1346" s="2"/>
      <c r="N1346"/>
      <c r="S1346"/>
    </row>
    <row r="1347" spans="1:19" x14ac:dyDescent="0.4">
      <c r="A1347" s="12" t="s">
        <v>1554</v>
      </c>
      <c r="B1347"/>
      <c r="C1347" s="2"/>
      <c r="N1347"/>
      <c r="S1347"/>
    </row>
    <row r="1348" spans="1:19" x14ac:dyDescent="0.4">
      <c r="A1348" s="12" t="s">
        <v>1554</v>
      </c>
      <c r="B1348"/>
      <c r="C1348" s="2"/>
      <c r="N1348"/>
      <c r="S1348"/>
    </row>
    <row r="1349" spans="1:19" x14ac:dyDescent="0.4">
      <c r="A1349" s="12" t="s">
        <v>1554</v>
      </c>
      <c r="B1349"/>
      <c r="C1349" s="2"/>
      <c r="N1349"/>
      <c r="S1349"/>
    </row>
    <row r="1350" spans="1:19" x14ac:dyDescent="0.4">
      <c r="A1350" s="12" t="s">
        <v>1554</v>
      </c>
      <c r="B1350"/>
      <c r="C1350" s="2"/>
      <c r="N1350"/>
      <c r="S1350"/>
    </row>
    <row r="1351" spans="1:19" x14ac:dyDescent="0.4">
      <c r="A1351" s="12" t="s">
        <v>1554</v>
      </c>
      <c r="B1351"/>
      <c r="C1351" s="2"/>
      <c r="N1351"/>
      <c r="S1351"/>
    </row>
    <row r="1352" spans="1:19" x14ac:dyDescent="0.4">
      <c r="A1352" s="12" t="s">
        <v>1554</v>
      </c>
      <c r="B1352"/>
      <c r="C1352" s="2"/>
      <c r="N1352"/>
      <c r="S1352"/>
    </row>
    <row r="1353" spans="1:19" x14ac:dyDescent="0.4">
      <c r="C1353" s="2"/>
    </row>
    <row r="1354" spans="1:19" x14ac:dyDescent="0.4">
      <c r="C1354" s="2"/>
    </row>
    <row r="1355" spans="1:19" x14ac:dyDescent="0.4">
      <c r="C1355" s="2"/>
    </row>
    <row r="1356" spans="1:19" x14ac:dyDescent="0.4">
      <c r="A1356" s="12" t="s">
        <v>1554</v>
      </c>
      <c r="B1356"/>
      <c r="C1356" s="2"/>
      <c r="N1356"/>
      <c r="S1356"/>
    </row>
    <row r="1357" spans="1:19" x14ac:dyDescent="0.4">
      <c r="A1357" s="12" t="s">
        <v>1554</v>
      </c>
      <c r="B1357"/>
      <c r="C1357" s="2"/>
      <c r="N1357"/>
      <c r="S1357"/>
    </row>
    <row r="1358" spans="1:19" x14ac:dyDescent="0.4">
      <c r="A1358" s="12" t="s">
        <v>1554</v>
      </c>
      <c r="B1358"/>
      <c r="C1358" s="2"/>
      <c r="N1358"/>
      <c r="S1358"/>
    </row>
    <row r="1359" spans="1:19" x14ac:dyDescent="0.4">
      <c r="A1359" s="12" t="s">
        <v>1554</v>
      </c>
      <c r="B1359"/>
      <c r="C1359" s="2"/>
      <c r="N1359"/>
      <c r="S1359"/>
    </row>
    <row r="1360" spans="1:19" x14ac:dyDescent="0.4">
      <c r="A1360" s="12" t="s">
        <v>1554</v>
      </c>
      <c r="B1360"/>
      <c r="C1360" s="2"/>
      <c r="N1360"/>
      <c r="S1360"/>
    </row>
    <row r="1361" spans="1:19" x14ac:dyDescent="0.4">
      <c r="A1361" s="12" t="s">
        <v>1554</v>
      </c>
      <c r="C1361" s="2"/>
      <c r="S1361"/>
    </row>
    <row r="1362" spans="1:19" x14ac:dyDescent="0.4">
      <c r="A1362" s="12" t="s">
        <v>1554</v>
      </c>
      <c r="C1362" s="2"/>
      <c r="S1362"/>
    </row>
    <row r="1363" spans="1:19" x14ac:dyDescent="0.4">
      <c r="A1363" s="12" t="s">
        <v>1554</v>
      </c>
      <c r="C1363" s="2"/>
      <c r="S1363"/>
    </row>
    <row r="1364" spans="1:19" x14ac:dyDescent="0.4">
      <c r="A1364" s="12" t="s">
        <v>1554</v>
      </c>
      <c r="C1364" s="2"/>
      <c r="S1364"/>
    </row>
    <row r="1365" spans="1:19" x14ac:dyDescent="0.4">
      <c r="A1365" s="12" t="s">
        <v>1554</v>
      </c>
      <c r="C1365" s="2"/>
      <c r="R1365" t="s">
        <v>16</v>
      </c>
      <c r="S1365"/>
    </row>
    <row r="1366" spans="1:19" x14ac:dyDescent="0.4">
      <c r="A1366" s="12" t="s">
        <v>1554</v>
      </c>
      <c r="C1366" s="2"/>
      <c r="S1366"/>
    </row>
    <row r="1367" spans="1:19" x14ac:dyDescent="0.4">
      <c r="A1367" s="12" t="s">
        <v>1554</v>
      </c>
      <c r="C1367" s="2"/>
      <c r="R1367" t="s">
        <v>17</v>
      </c>
      <c r="S1367"/>
    </row>
    <row r="1368" spans="1:19" x14ac:dyDescent="0.4">
      <c r="A1368" s="12" t="s">
        <v>1554</v>
      </c>
      <c r="C1368" s="2"/>
      <c r="S1368"/>
    </row>
    <row r="1369" spans="1:19" x14ac:dyDescent="0.4">
      <c r="A1369" s="12" t="s">
        <v>1554</v>
      </c>
      <c r="C1369" s="2"/>
      <c r="S1369"/>
    </row>
    <row r="1370" spans="1:19" x14ac:dyDescent="0.4">
      <c r="A1370" s="12" t="s">
        <v>1554</v>
      </c>
      <c r="C1370" s="2"/>
      <c r="S1370"/>
    </row>
    <row r="1371" spans="1:19" x14ac:dyDescent="0.4">
      <c r="A1371" s="12" t="s">
        <v>1554</v>
      </c>
      <c r="C1371" s="2"/>
      <c r="S1371"/>
    </row>
    <row r="1372" spans="1:19" x14ac:dyDescent="0.4">
      <c r="A1372" s="12" t="s">
        <v>1554</v>
      </c>
      <c r="C1372" s="2"/>
      <c r="S1372"/>
    </row>
    <row r="1373" spans="1:19" x14ac:dyDescent="0.4">
      <c r="A1373" s="12" t="s">
        <v>1554</v>
      </c>
      <c r="C1373" s="2"/>
      <c r="S1373"/>
    </row>
    <row r="1374" spans="1:19" x14ac:dyDescent="0.4">
      <c r="A1374" s="12" t="s">
        <v>1554</v>
      </c>
      <c r="C1374" s="2"/>
      <c r="S1374"/>
    </row>
    <row r="1375" spans="1:19" x14ac:dyDescent="0.4">
      <c r="A1375" s="12" t="s">
        <v>1554</v>
      </c>
      <c r="C1375" s="2"/>
      <c r="R1375" t="s">
        <v>14</v>
      </c>
      <c r="S1375"/>
    </row>
    <row r="1376" spans="1:19" x14ac:dyDescent="0.4">
      <c r="A1376" s="12" t="s">
        <v>1554</v>
      </c>
      <c r="C1376" s="2"/>
      <c r="S1376"/>
    </row>
    <row r="1377" spans="1:19" x14ac:dyDescent="0.4">
      <c r="A1377" s="12" t="s">
        <v>1554</v>
      </c>
      <c r="C1377" s="2"/>
      <c r="S1377"/>
    </row>
    <row r="1378" spans="1:19" x14ac:dyDescent="0.4">
      <c r="A1378" s="12" t="s">
        <v>1554</v>
      </c>
      <c r="C1378" s="2"/>
      <c r="S1378"/>
    </row>
    <row r="1379" spans="1:19" x14ac:dyDescent="0.4">
      <c r="A1379" s="12" t="s">
        <v>1554</v>
      </c>
      <c r="C1379" s="2"/>
      <c r="S1379"/>
    </row>
    <row r="1380" spans="1:19" x14ac:dyDescent="0.4">
      <c r="A1380" s="12" t="s">
        <v>1554</v>
      </c>
      <c r="C1380" s="2"/>
      <c r="S1380"/>
    </row>
    <row r="1381" spans="1:19" x14ac:dyDescent="0.4">
      <c r="A1381" s="12" t="s">
        <v>1554</v>
      </c>
      <c r="C1381" s="2"/>
      <c r="S1381"/>
    </row>
    <row r="1382" spans="1:19" x14ac:dyDescent="0.4">
      <c r="A1382" s="12" t="s">
        <v>1554</v>
      </c>
      <c r="C1382" s="2"/>
      <c r="S1382"/>
    </row>
    <row r="1383" spans="1:19" x14ac:dyDescent="0.4">
      <c r="A1383" s="12" t="s">
        <v>1554</v>
      </c>
      <c r="C1383" s="2"/>
      <c r="S1383"/>
    </row>
    <row r="1384" spans="1:19" x14ac:dyDescent="0.4">
      <c r="A1384" s="12" t="s">
        <v>1554</v>
      </c>
      <c r="C1384" s="2"/>
      <c r="S1384"/>
    </row>
    <row r="1385" spans="1:19" x14ac:dyDescent="0.4">
      <c r="A1385" s="12" t="s">
        <v>1554</v>
      </c>
      <c r="C1385" s="2"/>
      <c r="S1385"/>
    </row>
    <row r="1386" spans="1:19" x14ac:dyDescent="0.4">
      <c r="A1386" s="12" t="s">
        <v>1554</v>
      </c>
      <c r="C1386" s="2"/>
      <c r="S1386"/>
    </row>
    <row r="1387" spans="1:19" x14ac:dyDescent="0.4">
      <c r="C1387" s="2"/>
    </row>
    <row r="1388" spans="1:19" x14ac:dyDescent="0.4">
      <c r="C1388" s="2"/>
    </row>
    <row r="1389" spans="1:19" x14ac:dyDescent="0.4">
      <c r="C1389" s="2"/>
    </row>
    <row r="1390" spans="1:19" x14ac:dyDescent="0.4">
      <c r="A1390" s="12" t="s">
        <v>1554</v>
      </c>
      <c r="C1390" s="2"/>
      <c r="S1390"/>
    </row>
    <row r="1391" spans="1:19" x14ac:dyDescent="0.4">
      <c r="A1391" s="12" t="s">
        <v>1554</v>
      </c>
      <c r="C1391" s="2"/>
      <c r="R1391" t="s">
        <v>11</v>
      </c>
      <c r="S1391"/>
    </row>
    <row r="1392" spans="1:19" x14ac:dyDescent="0.4">
      <c r="A1392" s="12" t="s">
        <v>1554</v>
      </c>
      <c r="C1392" s="2"/>
      <c r="S1392"/>
    </row>
    <row r="1393" spans="1:19" x14ac:dyDescent="0.4">
      <c r="A1393" s="12" t="s">
        <v>1554</v>
      </c>
      <c r="B1393"/>
      <c r="C1393" s="2"/>
      <c r="N1393"/>
      <c r="S1393"/>
    </row>
    <row r="1394" spans="1:19" x14ac:dyDescent="0.4">
      <c r="A1394" s="12" t="s">
        <v>1554</v>
      </c>
      <c r="B1394"/>
      <c r="C1394" s="2"/>
      <c r="N1394"/>
      <c r="S1394"/>
    </row>
    <row r="1395" spans="1:19" x14ac:dyDescent="0.4">
      <c r="A1395" s="12" t="s">
        <v>1554</v>
      </c>
      <c r="B1395"/>
      <c r="C1395" s="2"/>
      <c r="N1395"/>
      <c r="S1395"/>
    </row>
    <row r="1396" spans="1:19" x14ac:dyDescent="0.4">
      <c r="A1396" s="12" t="s">
        <v>1554</v>
      </c>
      <c r="B1396"/>
      <c r="C1396" s="2"/>
      <c r="N1396"/>
      <c r="S1396"/>
    </row>
    <row r="1397" spans="1:19" x14ac:dyDescent="0.4">
      <c r="A1397" s="12" t="s">
        <v>1554</v>
      </c>
      <c r="B1397"/>
      <c r="C1397" s="2"/>
      <c r="N1397"/>
      <c r="S1397"/>
    </row>
    <row r="1398" spans="1:19" x14ac:dyDescent="0.4">
      <c r="A1398" s="12" t="s">
        <v>1554</v>
      </c>
      <c r="B1398"/>
      <c r="C1398" s="2"/>
      <c r="N1398"/>
      <c r="S1398"/>
    </row>
    <row r="1399" spans="1:19" x14ac:dyDescent="0.4">
      <c r="A1399" s="12" t="s">
        <v>1554</v>
      </c>
      <c r="B1399"/>
      <c r="C1399" s="2"/>
      <c r="N1399"/>
      <c r="S1399"/>
    </row>
    <row r="1400" spans="1:19" x14ac:dyDescent="0.4">
      <c r="A1400" s="12" t="s">
        <v>1554</v>
      </c>
      <c r="B1400"/>
      <c r="C1400" s="2"/>
      <c r="N1400"/>
      <c r="S1400"/>
    </row>
    <row r="1401" spans="1:19" x14ac:dyDescent="0.4">
      <c r="A1401" s="12" t="s">
        <v>1554</v>
      </c>
      <c r="B1401"/>
      <c r="C1401" s="2"/>
      <c r="N1401"/>
      <c r="S1401"/>
    </row>
    <row r="1402" spans="1:19" x14ac:dyDescent="0.4">
      <c r="A1402" s="12" t="s">
        <v>1554</v>
      </c>
      <c r="B1402"/>
      <c r="C1402" s="2"/>
      <c r="N1402"/>
      <c r="S1402"/>
    </row>
    <row r="1403" spans="1:19" x14ac:dyDescent="0.4">
      <c r="A1403" s="12" t="s">
        <v>1554</v>
      </c>
      <c r="B1403"/>
      <c r="C1403" s="2"/>
      <c r="N1403"/>
      <c r="S1403"/>
    </row>
    <row r="1404" spans="1:19" x14ac:dyDescent="0.4">
      <c r="A1404" s="12" t="s">
        <v>1554</v>
      </c>
      <c r="B1404"/>
      <c r="C1404" s="2"/>
      <c r="N1404"/>
      <c r="S1404"/>
    </row>
    <row r="1405" spans="1:19" x14ac:dyDescent="0.4">
      <c r="A1405" s="12" t="s">
        <v>1554</v>
      </c>
      <c r="B1405"/>
      <c r="C1405" s="2"/>
      <c r="N1405"/>
      <c r="S1405"/>
    </row>
    <row r="1406" spans="1:19" x14ac:dyDescent="0.4">
      <c r="A1406" s="12" t="s">
        <v>1554</v>
      </c>
      <c r="B1406"/>
      <c r="C1406" s="2"/>
      <c r="N1406"/>
      <c r="S1406"/>
    </row>
    <row r="1407" spans="1:19" x14ac:dyDescent="0.4">
      <c r="A1407" s="12" t="s">
        <v>1554</v>
      </c>
      <c r="B1407"/>
      <c r="C1407" s="2"/>
      <c r="N1407"/>
      <c r="S1407"/>
    </row>
    <row r="1408" spans="1:19" x14ac:dyDescent="0.4">
      <c r="A1408" s="12" t="s">
        <v>1554</v>
      </c>
      <c r="B1408"/>
      <c r="C1408" s="2"/>
      <c r="N1408"/>
      <c r="S1408"/>
    </row>
    <row r="1409" spans="1:19" x14ac:dyDescent="0.4">
      <c r="A1409" s="12" t="s">
        <v>1554</v>
      </c>
      <c r="B1409"/>
      <c r="C1409" s="2"/>
      <c r="N1409"/>
      <c r="S1409"/>
    </row>
    <row r="1410" spans="1:19" x14ac:dyDescent="0.4">
      <c r="A1410" s="12" t="s">
        <v>1554</v>
      </c>
      <c r="B1410"/>
      <c r="C1410" s="2"/>
      <c r="N1410"/>
      <c r="S1410"/>
    </row>
    <row r="1411" spans="1:19" x14ac:dyDescent="0.4">
      <c r="A1411" s="12" t="s">
        <v>1554</v>
      </c>
      <c r="B1411"/>
      <c r="C1411" s="2"/>
      <c r="N1411"/>
      <c r="S1411"/>
    </row>
    <row r="1412" spans="1:19" x14ac:dyDescent="0.4">
      <c r="A1412" s="12" t="s">
        <v>1554</v>
      </c>
      <c r="B1412"/>
      <c r="C1412" s="2"/>
      <c r="N1412"/>
      <c r="S1412"/>
    </row>
    <row r="1413" spans="1:19" x14ac:dyDescent="0.4">
      <c r="A1413" s="12" t="s">
        <v>1554</v>
      </c>
      <c r="B1413"/>
      <c r="C1413" s="2"/>
      <c r="N1413"/>
      <c r="S1413"/>
    </row>
    <row r="1414" spans="1:19" x14ac:dyDescent="0.4">
      <c r="A1414" s="12" t="s">
        <v>1554</v>
      </c>
      <c r="B1414"/>
      <c r="C1414" s="2"/>
      <c r="N1414"/>
      <c r="S1414"/>
    </row>
    <row r="1415" spans="1:19" x14ac:dyDescent="0.4">
      <c r="A1415" s="12" t="s">
        <v>1554</v>
      </c>
      <c r="B1415"/>
      <c r="C1415" s="2"/>
      <c r="N1415"/>
      <c r="S1415"/>
    </row>
    <row r="1416" spans="1:19" x14ac:dyDescent="0.4">
      <c r="A1416" s="12" t="s">
        <v>1554</v>
      </c>
      <c r="B1416"/>
      <c r="C1416" s="2"/>
      <c r="N1416"/>
      <c r="S1416"/>
    </row>
    <row r="1417" spans="1:19" x14ac:dyDescent="0.4">
      <c r="A1417" s="12" t="s">
        <v>1554</v>
      </c>
      <c r="B1417"/>
      <c r="C1417" s="2"/>
      <c r="N1417"/>
      <c r="S1417"/>
    </row>
    <row r="1418" spans="1:19" x14ac:dyDescent="0.4">
      <c r="A1418" s="12" t="s">
        <v>1554</v>
      </c>
      <c r="B1418"/>
      <c r="C1418" s="2"/>
      <c r="N1418"/>
      <c r="S1418"/>
    </row>
    <row r="1419" spans="1:19" x14ac:dyDescent="0.4">
      <c r="A1419" s="12" t="s">
        <v>1554</v>
      </c>
      <c r="B1419"/>
      <c r="C1419" s="2"/>
      <c r="N1419"/>
      <c r="S1419"/>
    </row>
    <row r="1420" spans="1:19" x14ac:dyDescent="0.4">
      <c r="A1420" s="12" t="s">
        <v>1554</v>
      </c>
      <c r="B1420"/>
      <c r="C1420" s="2"/>
      <c r="N1420"/>
      <c r="S1420"/>
    </row>
    <row r="1421" spans="1:19" x14ac:dyDescent="0.4">
      <c r="C1421" s="2"/>
    </row>
    <row r="1422" spans="1:19" x14ac:dyDescent="0.4">
      <c r="C1422" s="2"/>
    </row>
    <row r="1423" spans="1:19" x14ac:dyDescent="0.4">
      <c r="C1423" s="2"/>
    </row>
    <row r="1424" spans="1:19" x14ac:dyDescent="0.4">
      <c r="A1424" s="12" t="s">
        <v>1554</v>
      </c>
      <c r="B1424"/>
      <c r="C1424" s="2"/>
      <c r="N1424"/>
      <c r="S1424"/>
    </row>
    <row r="1425" spans="1:19" x14ac:dyDescent="0.4">
      <c r="A1425" s="12" t="s">
        <v>1554</v>
      </c>
      <c r="B1425"/>
      <c r="C1425" s="2"/>
      <c r="N1425"/>
      <c r="S1425"/>
    </row>
    <row r="1426" spans="1:19" x14ac:dyDescent="0.4">
      <c r="A1426" s="12" t="s">
        <v>1554</v>
      </c>
      <c r="B1426"/>
      <c r="C1426" s="2"/>
      <c r="N1426"/>
      <c r="S1426"/>
    </row>
    <row r="1427" spans="1:19" x14ac:dyDescent="0.4">
      <c r="A1427" s="12" t="s">
        <v>1554</v>
      </c>
      <c r="B1427"/>
      <c r="C1427" s="2"/>
      <c r="N1427"/>
      <c r="S1427"/>
    </row>
    <row r="1428" spans="1:19" x14ac:dyDescent="0.4">
      <c r="A1428" s="12" t="s">
        <v>1554</v>
      </c>
      <c r="B1428"/>
      <c r="C1428" s="2"/>
      <c r="N1428"/>
      <c r="S1428"/>
    </row>
    <row r="1429" spans="1:19" x14ac:dyDescent="0.4">
      <c r="A1429" s="12" t="s">
        <v>1554</v>
      </c>
      <c r="B1429"/>
      <c r="C1429" s="2"/>
      <c r="N1429"/>
      <c r="S1429"/>
    </row>
    <row r="1430" spans="1:19" x14ac:dyDescent="0.4">
      <c r="A1430" s="12" t="s">
        <v>1554</v>
      </c>
      <c r="B1430"/>
      <c r="C1430" s="2"/>
      <c r="N1430"/>
      <c r="S1430"/>
    </row>
    <row r="1431" spans="1:19" x14ac:dyDescent="0.4">
      <c r="A1431" s="12" t="s">
        <v>1554</v>
      </c>
      <c r="B1431"/>
      <c r="C1431" s="2"/>
      <c r="N1431"/>
      <c r="S1431"/>
    </row>
    <row r="1432" spans="1:19" x14ac:dyDescent="0.4">
      <c r="A1432" s="12" t="s">
        <v>1554</v>
      </c>
      <c r="B1432"/>
      <c r="C1432" s="2"/>
      <c r="N1432"/>
      <c r="S1432"/>
    </row>
    <row r="1433" spans="1:19" x14ac:dyDescent="0.4">
      <c r="A1433" s="12" t="s">
        <v>1554</v>
      </c>
      <c r="B1433"/>
      <c r="C1433" s="2"/>
      <c r="N1433"/>
      <c r="S1433"/>
    </row>
    <row r="1434" spans="1:19" x14ac:dyDescent="0.4">
      <c r="A1434" s="12" t="s">
        <v>1554</v>
      </c>
      <c r="B1434"/>
      <c r="C1434" s="2"/>
      <c r="N1434"/>
      <c r="S1434"/>
    </row>
    <row r="1435" spans="1:19" x14ac:dyDescent="0.4">
      <c r="A1435" s="12" t="s">
        <v>1554</v>
      </c>
      <c r="B1435"/>
      <c r="C1435" s="2"/>
      <c r="N1435"/>
      <c r="S1435"/>
    </row>
    <row r="1436" spans="1:19" x14ac:dyDescent="0.4">
      <c r="A1436" s="12" t="s">
        <v>1554</v>
      </c>
      <c r="B1436"/>
      <c r="C1436" s="2"/>
      <c r="N1436"/>
      <c r="S1436"/>
    </row>
    <row r="1437" spans="1:19" x14ac:dyDescent="0.4">
      <c r="A1437" s="12" t="s">
        <v>1554</v>
      </c>
      <c r="B1437"/>
      <c r="C1437" s="2"/>
      <c r="N1437"/>
      <c r="S1437"/>
    </row>
    <row r="1438" spans="1:19" x14ac:dyDescent="0.4">
      <c r="A1438" s="12" t="s">
        <v>1554</v>
      </c>
      <c r="B1438"/>
      <c r="C1438" s="2"/>
      <c r="N1438"/>
      <c r="S1438"/>
    </row>
    <row r="1439" spans="1:19" x14ac:dyDescent="0.4">
      <c r="A1439" s="12" t="s">
        <v>1554</v>
      </c>
      <c r="B1439"/>
      <c r="C1439" s="2"/>
      <c r="N1439"/>
      <c r="S1439"/>
    </row>
    <row r="1440" spans="1:19" x14ac:dyDescent="0.4">
      <c r="A1440" s="12" t="s">
        <v>1554</v>
      </c>
      <c r="B1440"/>
      <c r="C1440" s="2"/>
      <c r="N1440"/>
      <c r="S1440"/>
    </row>
    <row r="1441" spans="1:19" x14ac:dyDescent="0.4">
      <c r="A1441" s="12" t="s">
        <v>1554</v>
      </c>
      <c r="C1441" s="2"/>
      <c r="S1441"/>
    </row>
    <row r="1442" spans="1:19" x14ac:dyDescent="0.4">
      <c r="A1442" s="12" t="s">
        <v>1554</v>
      </c>
      <c r="C1442" s="2"/>
      <c r="S1442"/>
    </row>
    <row r="1443" spans="1:19" x14ac:dyDescent="0.4">
      <c r="A1443" s="12" t="s">
        <v>1554</v>
      </c>
      <c r="C1443" s="2"/>
      <c r="S1443"/>
    </row>
    <row r="1444" spans="1:19" x14ac:dyDescent="0.4">
      <c r="A1444" s="12" t="s">
        <v>1554</v>
      </c>
      <c r="C1444" s="2"/>
      <c r="S1444"/>
    </row>
    <row r="1445" spans="1:19" x14ac:dyDescent="0.4">
      <c r="A1445" s="12" t="s">
        <v>1554</v>
      </c>
      <c r="C1445" s="2"/>
      <c r="S1445"/>
    </row>
    <row r="1446" spans="1:19" x14ac:dyDescent="0.4">
      <c r="A1446" s="12" t="s">
        <v>1554</v>
      </c>
      <c r="C1446" s="2"/>
      <c r="S1446"/>
    </row>
    <row r="1447" spans="1:19" x14ac:dyDescent="0.4">
      <c r="A1447" s="12" t="s">
        <v>1554</v>
      </c>
      <c r="C1447" s="2"/>
      <c r="S1447"/>
    </row>
    <row r="1448" spans="1:19" x14ac:dyDescent="0.4">
      <c r="A1448" s="12" t="s">
        <v>1554</v>
      </c>
      <c r="C1448" s="2"/>
      <c r="S1448"/>
    </row>
    <row r="1449" spans="1:19" ht="87.75" x14ac:dyDescent="0.4">
      <c r="A1449" s="12" t="s">
        <v>1554</v>
      </c>
      <c r="C1449" s="2"/>
      <c r="R1449" s="5" t="s">
        <v>51</v>
      </c>
      <c r="S1449"/>
    </row>
    <row r="1450" spans="1:19" x14ac:dyDescent="0.4">
      <c r="A1450" s="12" t="s">
        <v>1554</v>
      </c>
      <c r="C1450" s="2"/>
      <c r="S1450"/>
    </row>
    <row r="1451" spans="1:19" x14ac:dyDescent="0.4">
      <c r="A1451" s="12" t="s">
        <v>1554</v>
      </c>
      <c r="C1451" s="2"/>
      <c r="S1451"/>
    </row>
    <row r="1452" spans="1:19" x14ac:dyDescent="0.4">
      <c r="C1452" s="2"/>
    </row>
    <row r="1453" spans="1:19" x14ac:dyDescent="0.4">
      <c r="C1453" s="2"/>
    </row>
    <row r="1454" spans="1:19" x14ac:dyDescent="0.4">
      <c r="A1454" s="12" t="s">
        <v>1554</v>
      </c>
      <c r="C1454" s="2"/>
      <c r="S1454"/>
    </row>
    <row r="1455" spans="1:19" x14ac:dyDescent="0.4">
      <c r="A1455" s="12" t="s">
        <v>1554</v>
      </c>
      <c r="C1455" s="2"/>
      <c r="S1455"/>
    </row>
    <row r="1456" spans="1:19" x14ac:dyDescent="0.4">
      <c r="A1456" s="12" t="s">
        <v>1554</v>
      </c>
      <c r="C1456" s="2"/>
      <c r="S1456"/>
    </row>
    <row r="1457" spans="1:19" x14ac:dyDescent="0.4">
      <c r="A1457" s="12" t="s">
        <v>1554</v>
      </c>
      <c r="C1457" s="2"/>
      <c r="S1457"/>
    </row>
    <row r="1458" spans="1:19" x14ac:dyDescent="0.4">
      <c r="A1458" s="12" t="s">
        <v>1554</v>
      </c>
      <c r="C1458" s="2"/>
      <c r="S1458"/>
    </row>
    <row r="1459" spans="1:19" x14ac:dyDescent="0.4">
      <c r="A1459" s="12" t="s">
        <v>1554</v>
      </c>
      <c r="C1459" s="2"/>
      <c r="S1459"/>
    </row>
    <row r="1460" spans="1:19" x14ac:dyDescent="0.4">
      <c r="A1460" s="12" t="s">
        <v>1554</v>
      </c>
      <c r="C1460" s="2"/>
      <c r="S1460"/>
    </row>
    <row r="1461" spans="1:19" x14ac:dyDescent="0.4">
      <c r="A1461" s="12" t="s">
        <v>1554</v>
      </c>
      <c r="C1461" s="2"/>
      <c r="S1461"/>
    </row>
    <row r="1462" spans="1:19" x14ac:dyDescent="0.4">
      <c r="A1462" s="12" t="s">
        <v>1554</v>
      </c>
      <c r="C1462" s="2"/>
      <c r="S1462"/>
    </row>
    <row r="1463" spans="1:19" x14ac:dyDescent="0.4">
      <c r="A1463" s="12" t="s">
        <v>1554</v>
      </c>
      <c r="C1463" s="2"/>
      <c r="S1463"/>
    </row>
    <row r="1464" spans="1:19" x14ac:dyDescent="0.4">
      <c r="A1464" s="12" t="s">
        <v>1554</v>
      </c>
      <c r="C1464" s="2"/>
      <c r="S1464"/>
    </row>
    <row r="1465" spans="1:19" x14ac:dyDescent="0.4">
      <c r="A1465" s="12" t="s">
        <v>1554</v>
      </c>
      <c r="C1465" s="2"/>
      <c r="S1465"/>
    </row>
    <row r="1466" spans="1:19" x14ac:dyDescent="0.4">
      <c r="A1466" s="12" t="s">
        <v>1554</v>
      </c>
      <c r="C1466" s="2"/>
      <c r="S1466"/>
    </row>
    <row r="1467" spans="1:19" x14ac:dyDescent="0.4">
      <c r="A1467" s="12" t="s">
        <v>1554</v>
      </c>
      <c r="C1467" s="2"/>
      <c r="S1467"/>
    </row>
    <row r="1468" spans="1:19" x14ac:dyDescent="0.4">
      <c r="A1468" s="12" t="s">
        <v>1554</v>
      </c>
      <c r="C1468" s="2"/>
      <c r="S1468"/>
    </row>
    <row r="1469" spans="1:19" x14ac:dyDescent="0.4">
      <c r="A1469" s="12" t="s">
        <v>1554</v>
      </c>
      <c r="C1469" s="2"/>
      <c r="S1469"/>
    </row>
    <row r="1470" spans="1:19" x14ac:dyDescent="0.4">
      <c r="A1470" s="12" t="s">
        <v>1554</v>
      </c>
      <c r="C1470" s="2"/>
      <c r="R1470" t="s">
        <v>52</v>
      </c>
      <c r="S1470"/>
    </row>
    <row r="1471" spans="1:19" x14ac:dyDescent="0.4">
      <c r="A1471" s="12" t="s">
        <v>1554</v>
      </c>
      <c r="C1471" s="2"/>
      <c r="S1471"/>
    </row>
    <row r="1472" spans="1:19" x14ac:dyDescent="0.4">
      <c r="A1472" s="12" t="s">
        <v>1554</v>
      </c>
      <c r="C1472" s="2"/>
      <c r="S1472"/>
    </row>
    <row r="1473" spans="1:19" x14ac:dyDescent="0.4">
      <c r="A1473" s="12" t="s">
        <v>1554</v>
      </c>
      <c r="B1473"/>
      <c r="C1473" s="2"/>
      <c r="N1473"/>
      <c r="S1473"/>
    </row>
    <row r="1474" spans="1:19" x14ac:dyDescent="0.4">
      <c r="A1474" s="12" t="s">
        <v>1554</v>
      </c>
      <c r="B1474"/>
      <c r="C1474" s="2"/>
      <c r="N1474"/>
      <c r="S1474"/>
    </row>
    <row r="1475" spans="1:19" x14ac:dyDescent="0.4">
      <c r="A1475" s="12" t="s">
        <v>1554</v>
      </c>
      <c r="B1475"/>
      <c r="C1475" s="2"/>
      <c r="N1475"/>
      <c r="S1475"/>
    </row>
    <row r="1476" spans="1:19" x14ac:dyDescent="0.4">
      <c r="A1476" s="12" t="s">
        <v>1554</v>
      </c>
      <c r="B1476"/>
      <c r="C1476" s="2"/>
      <c r="N1476"/>
      <c r="S1476"/>
    </row>
    <row r="1477" spans="1:19" x14ac:dyDescent="0.4">
      <c r="A1477" s="12" t="s">
        <v>1554</v>
      </c>
      <c r="B1477"/>
      <c r="C1477" s="2"/>
      <c r="N1477"/>
      <c r="S1477"/>
    </row>
    <row r="1478" spans="1:19" x14ac:dyDescent="0.4">
      <c r="A1478" s="12" t="s">
        <v>1554</v>
      </c>
      <c r="B1478"/>
      <c r="C1478" s="2"/>
      <c r="N1478"/>
      <c r="S1478"/>
    </row>
    <row r="1479" spans="1:19" x14ac:dyDescent="0.4">
      <c r="A1479" s="12" t="s">
        <v>1554</v>
      </c>
      <c r="B1479"/>
      <c r="C1479" s="2"/>
      <c r="N1479"/>
      <c r="S1479"/>
    </row>
    <row r="1480" spans="1:19" x14ac:dyDescent="0.4">
      <c r="A1480" s="12" t="s">
        <v>1554</v>
      </c>
      <c r="B1480"/>
      <c r="C1480" s="2"/>
      <c r="N1480"/>
      <c r="S1480"/>
    </row>
    <row r="1481" spans="1:19" x14ac:dyDescent="0.4">
      <c r="A1481" s="12" t="s">
        <v>1554</v>
      </c>
      <c r="B1481"/>
      <c r="C1481" s="2"/>
      <c r="N1481"/>
      <c r="S1481"/>
    </row>
    <row r="1482" spans="1:19" x14ac:dyDescent="0.4">
      <c r="A1482" s="12" t="s">
        <v>1554</v>
      </c>
      <c r="B1482"/>
      <c r="C1482" s="2"/>
      <c r="N1482"/>
      <c r="S1482"/>
    </row>
    <row r="1483" spans="1:19" x14ac:dyDescent="0.4">
      <c r="A1483" s="12" t="s">
        <v>1554</v>
      </c>
      <c r="B1483"/>
      <c r="C1483" s="2"/>
      <c r="N1483"/>
      <c r="S1483"/>
    </row>
    <row r="1484" spans="1:19" x14ac:dyDescent="0.4">
      <c r="A1484" s="12" t="s">
        <v>1554</v>
      </c>
      <c r="B1484"/>
      <c r="C1484" s="2"/>
      <c r="N1484"/>
      <c r="S1484"/>
    </row>
    <row r="1485" spans="1:19" x14ac:dyDescent="0.4">
      <c r="C1485" s="2"/>
    </row>
    <row r="1486" spans="1:19" x14ac:dyDescent="0.4">
      <c r="C1486" s="2"/>
    </row>
    <row r="1487" spans="1:19" x14ac:dyDescent="0.4">
      <c r="C1487" s="2"/>
    </row>
    <row r="1488" spans="1:19" x14ac:dyDescent="0.4">
      <c r="A1488" s="12" t="s">
        <v>1554</v>
      </c>
      <c r="B1488"/>
      <c r="C1488" s="2"/>
      <c r="N1488"/>
      <c r="S1488"/>
    </row>
    <row r="1489" spans="1:19" x14ac:dyDescent="0.4">
      <c r="A1489" s="12" t="s">
        <v>1554</v>
      </c>
      <c r="B1489"/>
      <c r="C1489" s="2"/>
      <c r="N1489"/>
      <c r="S1489"/>
    </row>
    <row r="1490" spans="1:19" x14ac:dyDescent="0.4">
      <c r="A1490" s="12" t="s">
        <v>1554</v>
      </c>
      <c r="B1490"/>
      <c r="C1490" s="2"/>
      <c r="N1490"/>
      <c r="S1490"/>
    </row>
    <row r="1491" spans="1:19" x14ac:dyDescent="0.4">
      <c r="A1491" s="12" t="s">
        <v>1554</v>
      </c>
      <c r="B1491"/>
      <c r="C1491" s="2"/>
      <c r="N1491"/>
      <c r="S1491"/>
    </row>
    <row r="1492" spans="1:19" x14ac:dyDescent="0.4">
      <c r="A1492" s="12" t="s">
        <v>1554</v>
      </c>
      <c r="B1492"/>
      <c r="C1492" s="2"/>
      <c r="N1492"/>
      <c r="S1492"/>
    </row>
    <row r="1493" spans="1:19" x14ac:dyDescent="0.4">
      <c r="A1493" s="12" t="s">
        <v>1554</v>
      </c>
      <c r="B1493"/>
      <c r="C1493" s="2"/>
      <c r="N1493"/>
      <c r="S1493"/>
    </row>
    <row r="1494" spans="1:19" x14ac:dyDescent="0.4">
      <c r="A1494" s="12" t="s">
        <v>1554</v>
      </c>
      <c r="B1494"/>
      <c r="C1494" s="2"/>
      <c r="N1494"/>
      <c r="S1494"/>
    </row>
    <row r="1495" spans="1:19" x14ac:dyDescent="0.4">
      <c r="A1495" s="12" t="s">
        <v>1554</v>
      </c>
      <c r="B1495"/>
      <c r="C1495" s="2"/>
      <c r="N1495"/>
      <c r="S1495"/>
    </row>
    <row r="1496" spans="1:19" x14ac:dyDescent="0.4">
      <c r="A1496" s="12" t="s">
        <v>1554</v>
      </c>
      <c r="B1496"/>
      <c r="C1496" s="2"/>
      <c r="N1496"/>
      <c r="S1496"/>
    </row>
    <row r="1497" spans="1:19" x14ac:dyDescent="0.4">
      <c r="A1497" s="12" t="s">
        <v>1554</v>
      </c>
      <c r="B1497"/>
      <c r="C1497" s="2"/>
      <c r="N1497"/>
      <c r="S1497"/>
    </row>
    <row r="1498" spans="1:19" x14ac:dyDescent="0.4">
      <c r="A1498" s="12" t="s">
        <v>1554</v>
      </c>
      <c r="B1498"/>
      <c r="C1498" s="2"/>
      <c r="N1498"/>
      <c r="S1498"/>
    </row>
    <row r="1499" spans="1:19" x14ac:dyDescent="0.4">
      <c r="A1499" s="12" t="s">
        <v>1554</v>
      </c>
      <c r="B1499"/>
      <c r="C1499" s="2"/>
      <c r="N1499"/>
      <c r="S1499"/>
    </row>
    <row r="1500" spans="1:19" x14ac:dyDescent="0.4">
      <c r="A1500" s="12" t="s">
        <v>1554</v>
      </c>
      <c r="B1500"/>
      <c r="C1500" s="2"/>
      <c r="N1500"/>
      <c r="S1500"/>
    </row>
    <row r="1501" spans="1:19" x14ac:dyDescent="0.4">
      <c r="A1501" s="12" t="s">
        <v>1554</v>
      </c>
      <c r="B1501"/>
      <c r="C1501" s="2"/>
      <c r="N1501"/>
      <c r="S1501"/>
    </row>
    <row r="1502" spans="1:19" x14ac:dyDescent="0.4">
      <c r="A1502" s="12" t="s">
        <v>1554</v>
      </c>
      <c r="B1502"/>
      <c r="C1502" s="2"/>
      <c r="N1502"/>
      <c r="S1502"/>
    </row>
    <row r="1503" spans="1:19" x14ac:dyDescent="0.4">
      <c r="A1503" s="12" t="s">
        <v>1554</v>
      </c>
      <c r="B1503"/>
      <c r="C1503" s="2"/>
      <c r="N1503"/>
      <c r="S1503"/>
    </row>
    <row r="1504" spans="1:19" x14ac:dyDescent="0.4">
      <c r="A1504" s="12" t="s">
        <v>1554</v>
      </c>
      <c r="B1504"/>
      <c r="C1504" s="2"/>
      <c r="N1504"/>
      <c r="S1504"/>
    </row>
    <row r="1505" spans="1:19" x14ac:dyDescent="0.4">
      <c r="A1505" s="12" t="s">
        <v>1554</v>
      </c>
      <c r="C1505" s="2"/>
      <c r="S1505"/>
    </row>
    <row r="1506" spans="1:19" x14ac:dyDescent="0.4">
      <c r="A1506" s="12" t="s">
        <v>1554</v>
      </c>
      <c r="C1506" s="2"/>
      <c r="S1506"/>
    </row>
    <row r="1507" spans="1:19" x14ac:dyDescent="0.4">
      <c r="A1507" s="12" t="s">
        <v>1554</v>
      </c>
      <c r="C1507" s="2"/>
      <c r="S1507"/>
    </row>
    <row r="1508" spans="1:19" x14ac:dyDescent="0.4">
      <c r="A1508" s="12" t="s">
        <v>1554</v>
      </c>
      <c r="C1508" s="2"/>
      <c r="R1508" t="s">
        <v>53</v>
      </c>
      <c r="S1508"/>
    </row>
    <row r="1509" spans="1:19" x14ac:dyDescent="0.4">
      <c r="A1509" s="12" t="s">
        <v>1554</v>
      </c>
      <c r="C1509" s="2"/>
      <c r="S1509"/>
    </row>
    <row r="1510" spans="1:19" x14ac:dyDescent="0.4">
      <c r="A1510" s="12" t="s">
        <v>1554</v>
      </c>
      <c r="C1510" s="2"/>
      <c r="S1510"/>
    </row>
    <row r="1511" spans="1:19" x14ac:dyDescent="0.4">
      <c r="A1511" s="12" t="s">
        <v>1554</v>
      </c>
      <c r="C1511" s="2"/>
      <c r="S1511"/>
    </row>
    <row r="1512" spans="1:19" x14ac:dyDescent="0.4">
      <c r="A1512" s="12" t="s">
        <v>1554</v>
      </c>
      <c r="C1512" s="2"/>
      <c r="S1512"/>
    </row>
    <row r="1513" spans="1:19" x14ac:dyDescent="0.4">
      <c r="A1513" s="12" t="s">
        <v>1554</v>
      </c>
      <c r="C1513" s="2"/>
      <c r="S1513"/>
    </row>
    <row r="1514" spans="1:19" x14ac:dyDescent="0.4">
      <c r="A1514" s="12" t="s">
        <v>1554</v>
      </c>
      <c r="C1514" s="2"/>
      <c r="S1514"/>
    </row>
    <row r="1515" spans="1:19" x14ac:dyDescent="0.4">
      <c r="A1515" s="12" t="s">
        <v>1554</v>
      </c>
      <c r="C1515" s="2"/>
      <c r="S1515"/>
    </row>
    <row r="1516" spans="1:19" x14ac:dyDescent="0.4">
      <c r="A1516" s="12" t="s">
        <v>1554</v>
      </c>
      <c r="C1516" s="2"/>
      <c r="S1516"/>
    </row>
    <row r="1517" spans="1:19" x14ac:dyDescent="0.4">
      <c r="A1517" s="12" t="s">
        <v>1554</v>
      </c>
      <c r="C1517" s="2"/>
      <c r="S1517"/>
    </row>
    <row r="1518" spans="1:19" x14ac:dyDescent="0.4">
      <c r="A1518" s="12" t="s">
        <v>1554</v>
      </c>
      <c r="C1518" s="2"/>
      <c r="S1518"/>
    </row>
    <row r="1519" spans="1:19" x14ac:dyDescent="0.4">
      <c r="C1519" s="2"/>
    </row>
    <row r="1520" spans="1:19" x14ac:dyDescent="0.4">
      <c r="C1520" s="2"/>
    </row>
    <row r="1521" spans="1:19" x14ac:dyDescent="0.4">
      <c r="C1521" s="2"/>
    </row>
    <row r="1522" spans="1:19" x14ac:dyDescent="0.4">
      <c r="A1522" s="12" t="s">
        <v>1554</v>
      </c>
      <c r="C1522" s="2"/>
      <c r="S1522"/>
    </row>
    <row r="1523" spans="1:19" x14ac:dyDescent="0.4">
      <c r="A1523" s="12" t="s">
        <v>1554</v>
      </c>
      <c r="C1523" s="2"/>
      <c r="R1523" t="s">
        <v>54</v>
      </c>
      <c r="S1523"/>
    </row>
    <row r="1524" spans="1:19" x14ac:dyDescent="0.4">
      <c r="A1524" s="12" t="s">
        <v>1554</v>
      </c>
      <c r="C1524" s="2"/>
      <c r="S1524"/>
    </row>
    <row r="1525" spans="1:19" x14ac:dyDescent="0.4">
      <c r="A1525" s="12" t="s">
        <v>1554</v>
      </c>
      <c r="C1525" s="2"/>
      <c r="S1525"/>
    </row>
    <row r="1526" spans="1:19" x14ac:dyDescent="0.4">
      <c r="A1526" s="12" t="s">
        <v>1554</v>
      </c>
      <c r="C1526" s="2"/>
      <c r="S1526"/>
    </row>
    <row r="1527" spans="1:19" x14ac:dyDescent="0.4">
      <c r="A1527" s="12" t="s">
        <v>1554</v>
      </c>
      <c r="C1527" s="2"/>
      <c r="S1527"/>
    </row>
    <row r="1528" spans="1:19" x14ac:dyDescent="0.4">
      <c r="A1528" s="12" t="s">
        <v>1554</v>
      </c>
      <c r="C1528" s="2"/>
      <c r="S1528"/>
    </row>
    <row r="1529" spans="1:19" x14ac:dyDescent="0.4">
      <c r="A1529" s="12" t="s">
        <v>1554</v>
      </c>
      <c r="C1529" s="2"/>
      <c r="S1529"/>
    </row>
    <row r="1530" spans="1:19" x14ac:dyDescent="0.4">
      <c r="A1530" s="12" t="s">
        <v>1554</v>
      </c>
      <c r="C1530" s="2"/>
      <c r="S1530"/>
    </row>
    <row r="1531" spans="1:19" x14ac:dyDescent="0.4">
      <c r="A1531" s="12" t="s">
        <v>1554</v>
      </c>
      <c r="C1531" s="2"/>
      <c r="S1531"/>
    </row>
    <row r="1532" spans="1:19" x14ac:dyDescent="0.4">
      <c r="A1532" s="12" t="s">
        <v>1554</v>
      </c>
      <c r="C1532" s="2"/>
      <c r="S1532"/>
    </row>
    <row r="1533" spans="1:19" x14ac:dyDescent="0.4">
      <c r="A1533" s="12" t="s">
        <v>1554</v>
      </c>
      <c r="C1533" s="2"/>
      <c r="S1533"/>
    </row>
    <row r="1534" spans="1:19" x14ac:dyDescent="0.4">
      <c r="A1534" s="12" t="s">
        <v>1554</v>
      </c>
      <c r="C1534" s="2"/>
      <c r="S1534"/>
    </row>
    <row r="1535" spans="1:19" x14ac:dyDescent="0.4">
      <c r="A1535" s="12" t="s">
        <v>1554</v>
      </c>
      <c r="C1535" s="2"/>
      <c r="S1535"/>
    </row>
    <row r="1536" spans="1:19" x14ac:dyDescent="0.4">
      <c r="A1536" s="12" t="s">
        <v>1554</v>
      </c>
      <c r="C1536" s="2"/>
      <c r="S1536"/>
    </row>
    <row r="1537" spans="1:19" x14ac:dyDescent="0.4">
      <c r="A1537" s="12" t="s">
        <v>1554</v>
      </c>
      <c r="B1537"/>
      <c r="C1537" s="2"/>
      <c r="N1537"/>
      <c r="S1537"/>
    </row>
    <row r="1538" spans="1:19" x14ac:dyDescent="0.4">
      <c r="A1538" s="12" t="s">
        <v>1554</v>
      </c>
      <c r="B1538"/>
      <c r="C1538" s="2"/>
      <c r="N1538"/>
      <c r="S1538"/>
    </row>
    <row r="1539" spans="1:19" x14ac:dyDescent="0.4">
      <c r="A1539" s="12" t="s">
        <v>1554</v>
      </c>
      <c r="B1539"/>
      <c r="C1539" s="2"/>
      <c r="N1539"/>
      <c r="S1539"/>
    </row>
    <row r="1540" spans="1:19" x14ac:dyDescent="0.4">
      <c r="A1540" s="12" t="s">
        <v>1554</v>
      </c>
      <c r="B1540"/>
      <c r="C1540" s="2"/>
      <c r="N1540"/>
      <c r="S1540"/>
    </row>
    <row r="1541" spans="1:19" x14ac:dyDescent="0.4">
      <c r="A1541" s="12" t="s">
        <v>1554</v>
      </c>
      <c r="B1541"/>
      <c r="C1541" s="2"/>
      <c r="N1541"/>
      <c r="S1541"/>
    </row>
    <row r="1542" spans="1:19" x14ac:dyDescent="0.4">
      <c r="A1542" s="12" t="s">
        <v>1554</v>
      </c>
      <c r="B1542"/>
      <c r="C1542" s="2"/>
      <c r="N1542"/>
      <c r="S1542"/>
    </row>
    <row r="1543" spans="1:19" x14ac:dyDescent="0.4">
      <c r="A1543" s="12" t="s">
        <v>1554</v>
      </c>
      <c r="B1543"/>
      <c r="C1543" s="2"/>
      <c r="N1543"/>
      <c r="S1543"/>
    </row>
    <row r="1544" spans="1:19" x14ac:dyDescent="0.4">
      <c r="A1544" s="12" t="s">
        <v>1554</v>
      </c>
      <c r="B1544"/>
      <c r="C1544" s="2"/>
      <c r="N1544"/>
      <c r="S1544"/>
    </row>
    <row r="1545" spans="1:19" x14ac:dyDescent="0.4">
      <c r="A1545" s="12" t="s">
        <v>1554</v>
      </c>
      <c r="B1545"/>
      <c r="C1545" s="2"/>
      <c r="N1545"/>
      <c r="S1545"/>
    </row>
    <row r="1546" spans="1:19" x14ac:dyDescent="0.4">
      <c r="A1546" s="12" t="s">
        <v>1554</v>
      </c>
      <c r="B1546"/>
      <c r="C1546" s="2"/>
      <c r="N1546"/>
      <c r="S1546"/>
    </row>
    <row r="1547" spans="1:19" x14ac:dyDescent="0.4">
      <c r="A1547" s="12" t="s">
        <v>1554</v>
      </c>
      <c r="B1547"/>
      <c r="C1547" s="2"/>
      <c r="N1547"/>
      <c r="S1547"/>
    </row>
    <row r="1548" spans="1:19" x14ac:dyDescent="0.4">
      <c r="A1548" s="12" t="s">
        <v>1554</v>
      </c>
      <c r="B1548"/>
      <c r="C1548" s="2"/>
      <c r="N1548"/>
      <c r="S1548"/>
    </row>
    <row r="1549" spans="1:19" x14ac:dyDescent="0.4">
      <c r="A1549" s="12" t="s">
        <v>1554</v>
      </c>
      <c r="B1549"/>
      <c r="C1549" s="2"/>
      <c r="N1549"/>
      <c r="S1549"/>
    </row>
    <row r="1550" spans="1:19" x14ac:dyDescent="0.4">
      <c r="A1550" s="12" t="s">
        <v>1554</v>
      </c>
      <c r="B1550"/>
      <c r="C1550" s="2"/>
      <c r="N1550"/>
      <c r="S1550"/>
    </row>
    <row r="1551" spans="1:19" x14ac:dyDescent="0.4">
      <c r="A1551" s="12" t="s">
        <v>1554</v>
      </c>
      <c r="B1551"/>
      <c r="C1551" s="2"/>
      <c r="N1551"/>
      <c r="S1551"/>
    </row>
    <row r="1552" spans="1:19" x14ac:dyDescent="0.4">
      <c r="A1552" s="12" t="s">
        <v>1554</v>
      </c>
      <c r="B1552"/>
      <c r="C1552" s="2"/>
      <c r="N1552"/>
      <c r="S1552"/>
    </row>
    <row r="1553" spans="1:19" x14ac:dyDescent="0.4">
      <c r="C1553" s="2"/>
    </row>
    <row r="1554" spans="1:19" x14ac:dyDescent="0.4">
      <c r="C1554" s="2"/>
    </row>
    <row r="1555" spans="1:19" x14ac:dyDescent="0.4">
      <c r="C1555" s="2"/>
    </row>
    <row r="1556" spans="1:19" x14ac:dyDescent="0.4">
      <c r="A1556" s="12" t="s">
        <v>1554</v>
      </c>
      <c r="B1556"/>
      <c r="C1556" s="2"/>
      <c r="N1556"/>
      <c r="S1556"/>
    </row>
    <row r="1557" spans="1:19" x14ac:dyDescent="0.4">
      <c r="A1557" s="12" t="s">
        <v>1554</v>
      </c>
      <c r="B1557"/>
      <c r="C1557" s="2"/>
      <c r="N1557"/>
      <c r="S1557"/>
    </row>
    <row r="1558" spans="1:19" x14ac:dyDescent="0.4">
      <c r="A1558" s="12" t="s">
        <v>1554</v>
      </c>
      <c r="B1558"/>
      <c r="C1558" s="2"/>
      <c r="N1558"/>
      <c r="S1558"/>
    </row>
    <row r="1559" spans="1:19" x14ac:dyDescent="0.4">
      <c r="A1559" s="12" t="s">
        <v>1554</v>
      </c>
      <c r="B1559"/>
      <c r="C1559" s="2"/>
      <c r="N1559"/>
      <c r="S1559"/>
    </row>
    <row r="1560" spans="1:19" x14ac:dyDescent="0.4">
      <c r="A1560" s="12" t="s">
        <v>1554</v>
      </c>
      <c r="B1560"/>
      <c r="C1560" s="2"/>
      <c r="N1560"/>
      <c r="S1560"/>
    </row>
    <row r="1561" spans="1:19" x14ac:dyDescent="0.4">
      <c r="A1561" s="12" t="s">
        <v>1554</v>
      </c>
      <c r="B1561"/>
      <c r="C1561" s="2"/>
      <c r="N1561"/>
      <c r="S1561"/>
    </row>
    <row r="1562" spans="1:19" x14ac:dyDescent="0.4">
      <c r="A1562" s="12" t="s">
        <v>1554</v>
      </c>
      <c r="B1562"/>
      <c r="C1562" s="2"/>
      <c r="N1562"/>
      <c r="S1562"/>
    </row>
    <row r="1563" spans="1:19" x14ac:dyDescent="0.4">
      <c r="A1563" s="12" t="s">
        <v>1554</v>
      </c>
      <c r="B1563"/>
      <c r="C1563" s="2"/>
      <c r="N1563"/>
      <c r="S1563"/>
    </row>
    <row r="1564" spans="1:19" x14ac:dyDescent="0.4">
      <c r="A1564" s="12" t="s">
        <v>1554</v>
      </c>
      <c r="B1564"/>
      <c r="C1564" s="2"/>
      <c r="N1564"/>
      <c r="S1564"/>
    </row>
    <row r="1565" spans="1:19" x14ac:dyDescent="0.4">
      <c r="A1565" s="12" t="s">
        <v>1554</v>
      </c>
      <c r="B1565"/>
      <c r="C1565" s="2"/>
      <c r="N1565"/>
      <c r="S1565"/>
    </row>
    <row r="1566" spans="1:19" x14ac:dyDescent="0.4">
      <c r="A1566" s="12" t="s">
        <v>1554</v>
      </c>
      <c r="B1566"/>
      <c r="C1566" s="2"/>
      <c r="N1566"/>
      <c r="S1566"/>
    </row>
    <row r="1567" spans="1:19" x14ac:dyDescent="0.4">
      <c r="A1567" s="12" t="s">
        <v>1554</v>
      </c>
      <c r="B1567"/>
      <c r="C1567" s="2"/>
      <c r="N1567"/>
      <c r="S1567"/>
    </row>
    <row r="1568" spans="1:19" x14ac:dyDescent="0.4">
      <c r="A1568" s="12" t="s">
        <v>1554</v>
      </c>
      <c r="B1568"/>
      <c r="C1568" s="2"/>
      <c r="N1568"/>
      <c r="S1568"/>
    </row>
    <row r="1569" spans="1:19" x14ac:dyDescent="0.4">
      <c r="A1569" s="12" t="s">
        <v>1554</v>
      </c>
      <c r="C1569" s="2"/>
      <c r="R1569" t="s">
        <v>55</v>
      </c>
      <c r="S1569"/>
    </row>
    <row r="1570" spans="1:19" x14ac:dyDescent="0.4">
      <c r="A1570" s="12" t="s">
        <v>1554</v>
      </c>
      <c r="C1570" s="2"/>
      <c r="S1570"/>
    </row>
    <row r="1571" spans="1:19" x14ac:dyDescent="0.4">
      <c r="A1571" s="12" t="s">
        <v>1554</v>
      </c>
      <c r="C1571" s="2"/>
      <c r="S1571"/>
    </row>
    <row r="1572" spans="1:19" x14ac:dyDescent="0.4">
      <c r="A1572" s="12" t="s">
        <v>1554</v>
      </c>
      <c r="C1572" s="2"/>
      <c r="S1572"/>
    </row>
    <row r="1573" spans="1:19" x14ac:dyDescent="0.4">
      <c r="A1573" s="12" t="s">
        <v>1554</v>
      </c>
      <c r="C1573" s="2"/>
      <c r="S1573"/>
    </row>
    <row r="1574" spans="1:19" x14ac:dyDescent="0.4">
      <c r="A1574" s="12" t="s">
        <v>1554</v>
      </c>
      <c r="C1574" s="2"/>
      <c r="S1574"/>
    </row>
    <row r="1575" spans="1:19" x14ac:dyDescent="0.4">
      <c r="A1575" s="12" t="s">
        <v>1554</v>
      </c>
      <c r="C1575" s="2"/>
      <c r="S1575"/>
    </row>
    <row r="1576" spans="1:19" x14ac:dyDescent="0.4">
      <c r="A1576" s="12" t="s">
        <v>1554</v>
      </c>
      <c r="C1576" s="2"/>
      <c r="S1576"/>
    </row>
    <row r="1577" spans="1:19" x14ac:dyDescent="0.4">
      <c r="A1577" s="12" t="s">
        <v>1554</v>
      </c>
      <c r="C1577" s="2"/>
      <c r="S1577"/>
    </row>
    <row r="1578" spans="1:19" x14ac:dyDescent="0.4">
      <c r="A1578" s="12" t="s">
        <v>1554</v>
      </c>
      <c r="C1578" s="2"/>
      <c r="S1578"/>
    </row>
    <row r="1579" spans="1:19" x14ac:dyDescent="0.4">
      <c r="A1579" s="12" t="s">
        <v>1554</v>
      </c>
      <c r="C1579" s="2"/>
      <c r="S1579"/>
    </row>
    <row r="1580" spans="1:19" x14ac:dyDescent="0.4">
      <c r="A1580" s="12" t="s">
        <v>1554</v>
      </c>
      <c r="C1580" s="2"/>
      <c r="S1580"/>
    </row>
    <row r="1581" spans="1:19" x14ac:dyDescent="0.4">
      <c r="A1581" s="12" t="s">
        <v>1554</v>
      </c>
      <c r="C1581" s="2"/>
      <c r="S1581"/>
    </row>
    <row r="1582" spans="1:19" x14ac:dyDescent="0.4">
      <c r="A1582" s="12" t="s">
        <v>1554</v>
      </c>
      <c r="C1582" s="2"/>
      <c r="S1582"/>
    </row>
    <row r="1583" spans="1:19" x14ac:dyDescent="0.4">
      <c r="A1583" s="12" t="s">
        <v>1554</v>
      </c>
      <c r="C1583" s="2"/>
      <c r="S1583"/>
    </row>
    <row r="1584" spans="1:19" x14ac:dyDescent="0.4">
      <c r="A1584" s="12" t="s">
        <v>1554</v>
      </c>
      <c r="C1584" s="2"/>
      <c r="S1584"/>
    </row>
    <row r="1585" spans="1:19" x14ac:dyDescent="0.4">
      <c r="A1585" s="12" t="s">
        <v>1554</v>
      </c>
      <c r="C1585" s="2"/>
      <c r="S1585"/>
    </row>
    <row r="1586" spans="1:19" x14ac:dyDescent="0.4">
      <c r="A1586" s="12" t="s">
        <v>1554</v>
      </c>
      <c r="C1586" s="2"/>
      <c r="S1586"/>
    </row>
    <row r="1587" spans="1:19" x14ac:dyDescent="0.4">
      <c r="C1587" s="2"/>
    </row>
    <row r="1588" spans="1:19" x14ac:dyDescent="0.4">
      <c r="C1588" s="2"/>
    </row>
    <row r="1589" spans="1:19" x14ac:dyDescent="0.4">
      <c r="C1589" s="2"/>
    </row>
    <row r="1590" spans="1:19" x14ac:dyDescent="0.4">
      <c r="A1590" s="12" t="s">
        <v>1554</v>
      </c>
      <c r="C1590" s="2"/>
      <c r="S1590"/>
    </row>
    <row r="1591" spans="1:19" x14ac:dyDescent="0.4">
      <c r="A1591" s="12" t="s">
        <v>1554</v>
      </c>
      <c r="C1591" s="2"/>
      <c r="S1591"/>
    </row>
    <row r="1592" spans="1:19" x14ac:dyDescent="0.4">
      <c r="A1592" s="12" t="s">
        <v>1554</v>
      </c>
      <c r="C1592" s="2"/>
      <c r="S1592"/>
    </row>
    <row r="1593" spans="1:19" x14ac:dyDescent="0.4">
      <c r="A1593" s="12" t="s">
        <v>1554</v>
      </c>
      <c r="C1593" s="2"/>
      <c r="S1593"/>
    </row>
    <row r="1594" spans="1:19" x14ac:dyDescent="0.4">
      <c r="A1594" s="12" t="s">
        <v>1554</v>
      </c>
      <c r="C1594" s="2"/>
      <c r="S1594"/>
    </row>
    <row r="1595" spans="1:19" x14ac:dyDescent="0.4">
      <c r="A1595" s="12" t="s">
        <v>1554</v>
      </c>
      <c r="C1595" s="2"/>
      <c r="S1595"/>
    </row>
    <row r="1596" spans="1:19" x14ac:dyDescent="0.4">
      <c r="A1596" s="12" t="s">
        <v>1554</v>
      </c>
      <c r="C1596" s="2"/>
      <c r="R1596" t="s">
        <v>56</v>
      </c>
      <c r="S1596"/>
    </row>
    <row r="1597" spans="1:19" x14ac:dyDescent="0.4">
      <c r="A1597" s="12" t="s">
        <v>1554</v>
      </c>
      <c r="C1597" s="2"/>
      <c r="S1597"/>
    </row>
    <row r="1598" spans="1:19" x14ac:dyDescent="0.4">
      <c r="A1598" s="12" t="s">
        <v>1554</v>
      </c>
      <c r="C1598" s="2"/>
      <c r="S1598"/>
    </row>
    <row r="1599" spans="1:19" x14ac:dyDescent="0.4">
      <c r="A1599" s="12" t="s">
        <v>1554</v>
      </c>
      <c r="C1599" s="2"/>
      <c r="S1599"/>
    </row>
    <row r="1600" spans="1:19" x14ac:dyDescent="0.4">
      <c r="A1600" s="12" t="s">
        <v>1554</v>
      </c>
      <c r="C1600" s="2"/>
      <c r="S1600"/>
    </row>
    <row r="1601" spans="1:20" x14ac:dyDescent="0.4">
      <c r="A1601" s="12" t="s">
        <v>1554</v>
      </c>
      <c r="C1601" s="2"/>
    </row>
    <row r="1602" spans="1:20" x14ac:dyDescent="0.4">
      <c r="A1602" s="12" t="s">
        <v>1554</v>
      </c>
      <c r="C1602" s="2"/>
    </row>
    <row r="1603" spans="1:20" x14ac:dyDescent="0.4">
      <c r="A1603" s="12" t="s">
        <v>1554</v>
      </c>
      <c r="C1603" s="2"/>
    </row>
    <row r="1604" spans="1:20" x14ac:dyDescent="0.4">
      <c r="A1604" s="12" t="s">
        <v>1554</v>
      </c>
      <c r="C1604" s="2"/>
      <c r="T1604" s="6" t="s">
        <v>1056</v>
      </c>
    </row>
    <row r="1605" spans="1:20" x14ac:dyDescent="0.4">
      <c r="A1605" s="12" t="s">
        <v>1554</v>
      </c>
      <c r="C1605" s="2"/>
    </row>
    <row r="1606" spans="1:20" x14ac:dyDescent="0.4">
      <c r="A1606" s="12" t="s">
        <v>1554</v>
      </c>
      <c r="C1606" s="2"/>
    </row>
    <row r="1607" spans="1:20" x14ac:dyDescent="0.4">
      <c r="A1607" s="12" t="s">
        <v>1554</v>
      </c>
      <c r="C1607" s="2"/>
    </row>
    <row r="1608" spans="1:20" x14ac:dyDescent="0.4">
      <c r="A1608" s="12" t="s">
        <v>1554</v>
      </c>
      <c r="C1608" s="2"/>
    </row>
    <row r="1609" spans="1:20" x14ac:dyDescent="0.4">
      <c r="A1609" s="12" t="s">
        <v>1554</v>
      </c>
      <c r="C1609" s="2"/>
    </row>
    <row r="1610" spans="1:20" x14ac:dyDescent="0.4">
      <c r="A1610" s="12" t="s">
        <v>1554</v>
      </c>
      <c r="C1610" s="2"/>
    </row>
    <row r="1611" spans="1:20" x14ac:dyDescent="0.4">
      <c r="A1611" s="12" t="s">
        <v>1554</v>
      </c>
      <c r="C1611" s="2"/>
    </row>
    <row r="1612" spans="1:20" x14ac:dyDescent="0.4">
      <c r="A1612" s="12" t="s">
        <v>1554</v>
      </c>
      <c r="C1612" s="2"/>
    </row>
    <row r="1613" spans="1:20" x14ac:dyDescent="0.4">
      <c r="A1613" s="12" t="s">
        <v>1554</v>
      </c>
      <c r="C1613" s="2"/>
    </row>
    <row r="1614" spans="1:20" x14ac:dyDescent="0.4">
      <c r="A1614" s="12" t="s">
        <v>1554</v>
      </c>
      <c r="C1614" s="2"/>
    </row>
    <row r="1615" spans="1:20" x14ac:dyDescent="0.4">
      <c r="A1615" s="12" t="s">
        <v>1554</v>
      </c>
      <c r="C1615" s="2"/>
    </row>
    <row r="1616" spans="1:20" x14ac:dyDescent="0.4">
      <c r="A1616" s="12" t="s">
        <v>1554</v>
      </c>
      <c r="C1616" s="2"/>
    </row>
    <row r="1617" spans="1:19" x14ac:dyDescent="0.4">
      <c r="A1617" s="12" t="s">
        <v>1554</v>
      </c>
      <c r="B1617"/>
      <c r="C1617" s="2"/>
      <c r="N1617"/>
      <c r="S1617"/>
    </row>
    <row r="1618" spans="1:19" x14ac:dyDescent="0.4">
      <c r="A1618" s="12" t="s">
        <v>1554</v>
      </c>
      <c r="B1618"/>
      <c r="C1618" s="2"/>
      <c r="N1618"/>
      <c r="S1618"/>
    </row>
    <row r="1619" spans="1:19" x14ac:dyDescent="0.4">
      <c r="A1619" s="12" t="s">
        <v>1554</v>
      </c>
      <c r="B1619"/>
      <c r="C1619" s="2"/>
      <c r="N1619"/>
      <c r="S1619"/>
    </row>
    <row r="1620" spans="1:19" x14ac:dyDescent="0.4">
      <c r="A1620" s="12" t="s">
        <v>1554</v>
      </c>
      <c r="B1620"/>
      <c r="C1620" s="2"/>
      <c r="N1620"/>
      <c r="S1620"/>
    </row>
    <row r="1621" spans="1:19" x14ac:dyDescent="0.4">
      <c r="C1621" s="2"/>
    </row>
    <row r="1622" spans="1:19" x14ac:dyDescent="0.4">
      <c r="C1622" s="2"/>
    </row>
    <row r="1623" spans="1:19" x14ac:dyDescent="0.4">
      <c r="C1623" s="2"/>
    </row>
    <row r="1624" spans="1:19" x14ac:dyDescent="0.4">
      <c r="A1624" s="12" t="s">
        <v>1554</v>
      </c>
      <c r="B1624"/>
      <c r="C1624" s="2"/>
      <c r="N1624"/>
      <c r="S1624"/>
    </row>
    <row r="1625" spans="1:19" x14ac:dyDescent="0.4">
      <c r="A1625" s="12" t="s">
        <v>1554</v>
      </c>
      <c r="B1625"/>
      <c r="C1625" s="2"/>
      <c r="N1625"/>
      <c r="S1625"/>
    </row>
    <row r="1626" spans="1:19" x14ac:dyDescent="0.4">
      <c r="A1626" s="12" t="s">
        <v>1554</v>
      </c>
      <c r="B1626"/>
      <c r="C1626" s="2"/>
      <c r="N1626"/>
      <c r="S1626"/>
    </row>
    <row r="1627" spans="1:19" x14ac:dyDescent="0.4">
      <c r="A1627" s="12" t="s">
        <v>1554</v>
      </c>
      <c r="B1627"/>
      <c r="C1627" s="2"/>
      <c r="N1627"/>
      <c r="S1627"/>
    </row>
    <row r="1628" spans="1:19" x14ac:dyDescent="0.4">
      <c r="A1628" s="12" t="s">
        <v>1554</v>
      </c>
      <c r="B1628"/>
      <c r="C1628" s="2"/>
      <c r="N1628"/>
      <c r="S1628"/>
    </row>
    <row r="1629" spans="1:19" x14ac:dyDescent="0.4">
      <c r="A1629" s="12" t="s">
        <v>1554</v>
      </c>
      <c r="B1629"/>
      <c r="C1629" s="2"/>
      <c r="N1629"/>
      <c r="S1629"/>
    </row>
    <row r="1630" spans="1:19" x14ac:dyDescent="0.4">
      <c r="A1630" s="12" t="s">
        <v>1554</v>
      </c>
      <c r="B1630"/>
      <c r="C1630" s="2"/>
      <c r="N1630"/>
      <c r="S1630"/>
    </row>
    <row r="1631" spans="1:19" x14ac:dyDescent="0.4">
      <c r="A1631" s="12" t="s">
        <v>1554</v>
      </c>
      <c r="B1631"/>
      <c r="C1631" s="2"/>
      <c r="N1631"/>
      <c r="S1631"/>
    </row>
    <row r="1632" spans="1:19" x14ac:dyDescent="0.4">
      <c r="A1632" s="12" t="s">
        <v>1554</v>
      </c>
      <c r="B1632"/>
      <c r="C1632" s="2"/>
      <c r="N1632"/>
      <c r="S1632"/>
    </row>
    <row r="1633" spans="1:19" x14ac:dyDescent="0.4">
      <c r="A1633" s="12" t="s">
        <v>1554</v>
      </c>
      <c r="C1633" s="2"/>
      <c r="S1633"/>
    </row>
    <row r="1634" spans="1:19" x14ac:dyDescent="0.4">
      <c r="A1634" s="12" t="s">
        <v>1554</v>
      </c>
      <c r="C1634" s="2"/>
      <c r="S1634"/>
    </row>
    <row r="1635" spans="1:19" x14ac:dyDescent="0.4">
      <c r="A1635" s="12" t="s">
        <v>1554</v>
      </c>
      <c r="C1635" s="2"/>
      <c r="S1635"/>
    </row>
    <row r="1636" spans="1:19" x14ac:dyDescent="0.4">
      <c r="A1636" s="12" t="s">
        <v>1554</v>
      </c>
      <c r="C1636" s="2"/>
      <c r="S1636"/>
    </row>
    <row r="1637" spans="1:19" x14ac:dyDescent="0.4">
      <c r="A1637" s="12" t="s">
        <v>1554</v>
      </c>
      <c r="C1637" s="2"/>
      <c r="S1637"/>
    </row>
    <row r="1638" spans="1:19" x14ac:dyDescent="0.4">
      <c r="A1638" s="12" t="s">
        <v>1554</v>
      </c>
      <c r="C1638" s="2"/>
      <c r="S1638"/>
    </row>
    <row r="1639" spans="1:19" x14ac:dyDescent="0.4">
      <c r="A1639" s="12" t="s">
        <v>1554</v>
      </c>
      <c r="C1639" s="2"/>
      <c r="S1639"/>
    </row>
    <row r="1640" spans="1:19" x14ac:dyDescent="0.4">
      <c r="A1640" s="12" t="s">
        <v>1554</v>
      </c>
      <c r="C1640" s="2"/>
      <c r="S1640"/>
    </row>
    <row r="1641" spans="1:19" x14ac:dyDescent="0.4">
      <c r="A1641" s="12" t="s">
        <v>1554</v>
      </c>
      <c r="C1641" s="2"/>
      <c r="S1641"/>
    </row>
    <row r="1642" spans="1:19" x14ac:dyDescent="0.4">
      <c r="A1642" s="12" t="s">
        <v>1554</v>
      </c>
      <c r="C1642" s="2"/>
      <c r="S1642"/>
    </row>
    <row r="1643" spans="1:19" x14ac:dyDescent="0.4">
      <c r="A1643" s="12" t="s">
        <v>1554</v>
      </c>
      <c r="C1643" s="2"/>
      <c r="S1643"/>
    </row>
    <row r="1644" spans="1:19" x14ac:dyDescent="0.4">
      <c r="A1644" s="12" t="s">
        <v>1554</v>
      </c>
      <c r="C1644" s="2"/>
      <c r="S1644"/>
    </row>
    <row r="1645" spans="1:19" x14ac:dyDescent="0.4">
      <c r="A1645" s="12" t="s">
        <v>1554</v>
      </c>
      <c r="C1645" s="2"/>
      <c r="S1645"/>
    </row>
    <row r="1646" spans="1:19" x14ac:dyDescent="0.4">
      <c r="A1646" s="12" t="s">
        <v>1554</v>
      </c>
      <c r="C1646" s="2"/>
      <c r="S1646"/>
    </row>
    <row r="1647" spans="1:19" x14ac:dyDescent="0.4">
      <c r="A1647" s="12" t="s">
        <v>1554</v>
      </c>
      <c r="C1647" s="2"/>
      <c r="R1647" t="s">
        <v>57</v>
      </c>
      <c r="S1647"/>
    </row>
    <row r="1648" spans="1:19" x14ac:dyDescent="0.4">
      <c r="A1648" s="12" t="s">
        <v>1554</v>
      </c>
      <c r="C1648" s="2"/>
      <c r="S1648"/>
    </row>
    <row r="1649" spans="1:19" x14ac:dyDescent="0.4">
      <c r="A1649" s="12" t="s">
        <v>1554</v>
      </c>
      <c r="B1649"/>
      <c r="C1649" s="2"/>
      <c r="N1649"/>
      <c r="S1649"/>
    </row>
    <row r="1650" spans="1:19" x14ac:dyDescent="0.4">
      <c r="A1650" s="12" t="s">
        <v>1554</v>
      </c>
      <c r="B1650"/>
      <c r="C1650" s="2"/>
      <c r="N1650"/>
      <c r="S1650"/>
    </row>
    <row r="1651" spans="1:19" x14ac:dyDescent="0.4">
      <c r="A1651" s="12" t="s">
        <v>1554</v>
      </c>
      <c r="B1651"/>
      <c r="C1651" s="2"/>
      <c r="N1651"/>
      <c r="S1651"/>
    </row>
    <row r="1652" spans="1:19" x14ac:dyDescent="0.4">
      <c r="A1652" s="12" t="s">
        <v>1554</v>
      </c>
      <c r="B1652"/>
      <c r="C1652" s="2"/>
      <c r="N1652"/>
      <c r="S1652"/>
    </row>
    <row r="1653" spans="1:19" x14ac:dyDescent="0.4">
      <c r="A1653" s="12" t="s">
        <v>1554</v>
      </c>
      <c r="B1653"/>
      <c r="C1653" s="2"/>
      <c r="N1653"/>
      <c r="S1653"/>
    </row>
    <row r="1654" spans="1:19" x14ac:dyDescent="0.4">
      <c r="A1654" s="12" t="s">
        <v>1554</v>
      </c>
      <c r="B1654"/>
      <c r="C1654" s="2"/>
      <c r="N1654"/>
      <c r="S1654"/>
    </row>
    <row r="1655" spans="1:19" x14ac:dyDescent="0.4">
      <c r="C1655" s="2"/>
    </row>
    <row r="1656" spans="1:19" x14ac:dyDescent="0.4">
      <c r="C1656" s="2"/>
    </row>
    <row r="1657" spans="1:19" x14ac:dyDescent="0.4">
      <c r="C1657" s="2"/>
    </row>
    <row r="1658" spans="1:19" x14ac:dyDescent="0.4">
      <c r="A1658" s="12" t="s">
        <v>1554</v>
      </c>
      <c r="B1658"/>
      <c r="C1658" s="2"/>
      <c r="N1658"/>
      <c r="S1658"/>
    </row>
    <row r="1659" spans="1:19" x14ac:dyDescent="0.4">
      <c r="A1659" s="12" t="s">
        <v>1554</v>
      </c>
      <c r="B1659"/>
      <c r="C1659" s="2"/>
      <c r="N1659"/>
      <c r="S1659"/>
    </row>
    <row r="1660" spans="1:19" x14ac:dyDescent="0.4">
      <c r="A1660" s="12" t="s">
        <v>1554</v>
      </c>
      <c r="B1660"/>
      <c r="C1660" s="2"/>
      <c r="N1660"/>
      <c r="S1660"/>
    </row>
    <row r="1661" spans="1:19" x14ac:dyDescent="0.4">
      <c r="A1661" s="12" t="s">
        <v>1554</v>
      </c>
      <c r="B1661"/>
      <c r="C1661" s="2"/>
      <c r="N1661"/>
      <c r="S1661"/>
    </row>
    <row r="1662" spans="1:19" x14ac:dyDescent="0.4">
      <c r="A1662" s="12" t="s">
        <v>1554</v>
      </c>
      <c r="B1662"/>
      <c r="C1662" s="2"/>
      <c r="N1662"/>
      <c r="S1662"/>
    </row>
    <row r="1663" spans="1:19" x14ac:dyDescent="0.4">
      <c r="A1663" s="12" t="s">
        <v>1554</v>
      </c>
      <c r="B1663"/>
      <c r="C1663" s="2"/>
      <c r="N1663"/>
      <c r="S1663"/>
    </row>
    <row r="1664" spans="1:19" x14ac:dyDescent="0.4">
      <c r="A1664" s="12" t="s">
        <v>1554</v>
      </c>
      <c r="B1664"/>
      <c r="C1664" s="2"/>
      <c r="N1664"/>
      <c r="S1664"/>
    </row>
    <row r="1665" spans="1:20" x14ac:dyDescent="0.4">
      <c r="A1665" s="12" t="s">
        <v>1554</v>
      </c>
      <c r="C1665" s="2"/>
    </row>
    <row r="1666" spans="1:20" x14ac:dyDescent="0.4">
      <c r="A1666" s="12" t="s">
        <v>1554</v>
      </c>
      <c r="C1666" s="2"/>
    </row>
    <row r="1667" spans="1:20" x14ac:dyDescent="0.4">
      <c r="A1667" s="12" t="s">
        <v>1554</v>
      </c>
      <c r="C1667" s="2"/>
    </row>
    <row r="1668" spans="1:20" x14ac:dyDescent="0.4">
      <c r="A1668" s="12" t="s">
        <v>1554</v>
      </c>
      <c r="C1668" s="2"/>
      <c r="R1668" t="s">
        <v>58</v>
      </c>
    </row>
    <row r="1669" spans="1:20" x14ac:dyDescent="0.4">
      <c r="A1669" s="12" t="s">
        <v>1554</v>
      </c>
      <c r="C1669" s="2"/>
      <c r="R1669" t="s">
        <v>4167</v>
      </c>
      <c r="T1669" s="6" t="s">
        <v>1056</v>
      </c>
    </row>
    <row r="1670" spans="1:20" x14ac:dyDescent="0.4">
      <c r="A1670" s="12" t="s">
        <v>1554</v>
      </c>
      <c r="C1670" s="2"/>
    </row>
    <row r="1671" spans="1:20" x14ac:dyDescent="0.4">
      <c r="A1671" s="12" t="s">
        <v>1554</v>
      </c>
      <c r="C1671" s="2"/>
    </row>
    <row r="1672" spans="1:20" x14ac:dyDescent="0.4">
      <c r="A1672" s="12" t="s">
        <v>1554</v>
      </c>
      <c r="C1672" s="2"/>
    </row>
    <row r="1673" spans="1:20" x14ac:dyDescent="0.4">
      <c r="A1673" s="12" t="s">
        <v>1554</v>
      </c>
      <c r="C1673" s="2"/>
    </row>
    <row r="1674" spans="1:20" x14ac:dyDescent="0.4">
      <c r="A1674" s="12" t="s">
        <v>1554</v>
      </c>
      <c r="C1674" s="2"/>
    </row>
    <row r="1675" spans="1:20" x14ac:dyDescent="0.4">
      <c r="A1675" s="12" t="s">
        <v>1554</v>
      </c>
      <c r="C1675" s="2"/>
    </row>
    <row r="1676" spans="1:20" x14ac:dyDescent="0.4">
      <c r="A1676" s="12" t="s">
        <v>1554</v>
      </c>
      <c r="C1676" s="2"/>
    </row>
    <row r="1677" spans="1:20" x14ac:dyDescent="0.4">
      <c r="A1677" s="12" t="s">
        <v>1554</v>
      </c>
      <c r="C1677" s="2"/>
    </row>
    <row r="1678" spans="1:20" x14ac:dyDescent="0.4">
      <c r="A1678" s="12" t="s">
        <v>1554</v>
      </c>
      <c r="C1678" s="2"/>
    </row>
    <row r="1679" spans="1:20" x14ac:dyDescent="0.4">
      <c r="A1679" s="12" t="s">
        <v>1554</v>
      </c>
      <c r="C1679" s="2"/>
    </row>
    <row r="1680" spans="1:20" x14ac:dyDescent="0.4">
      <c r="A1680" s="12" t="s">
        <v>1554</v>
      </c>
      <c r="C1680" s="2"/>
    </row>
    <row r="1681" spans="1:19" x14ac:dyDescent="0.4">
      <c r="A1681" s="12" t="s">
        <v>1554</v>
      </c>
      <c r="B1681"/>
      <c r="C1681" s="2"/>
      <c r="N1681"/>
      <c r="S1681"/>
    </row>
    <row r="1682" spans="1:19" x14ac:dyDescent="0.4">
      <c r="A1682" s="12" t="s">
        <v>1554</v>
      </c>
      <c r="B1682"/>
      <c r="C1682" s="2"/>
      <c r="N1682"/>
      <c r="S1682"/>
    </row>
    <row r="1683" spans="1:19" x14ac:dyDescent="0.4">
      <c r="A1683" s="12" t="s">
        <v>1554</v>
      </c>
      <c r="B1683"/>
      <c r="C1683" s="2"/>
      <c r="N1683"/>
      <c r="S1683"/>
    </row>
    <row r="1684" spans="1:19" x14ac:dyDescent="0.4">
      <c r="A1684" s="12" t="s">
        <v>1554</v>
      </c>
      <c r="B1684"/>
      <c r="C1684" s="2"/>
      <c r="N1684"/>
      <c r="S1684"/>
    </row>
    <row r="1685" spans="1:19" x14ac:dyDescent="0.4">
      <c r="A1685" s="12" t="s">
        <v>1554</v>
      </c>
      <c r="B1685"/>
      <c r="C1685" s="2"/>
      <c r="N1685"/>
      <c r="S1685"/>
    </row>
    <row r="1686" spans="1:19" x14ac:dyDescent="0.4">
      <c r="A1686" s="12" t="s">
        <v>1554</v>
      </c>
      <c r="B1686"/>
      <c r="C1686" s="2"/>
      <c r="N1686"/>
      <c r="S1686"/>
    </row>
    <row r="1687" spans="1:19" x14ac:dyDescent="0.4">
      <c r="A1687" s="12" t="s">
        <v>1554</v>
      </c>
      <c r="B1687"/>
      <c r="C1687" s="2"/>
      <c r="N1687"/>
      <c r="S1687"/>
    </row>
    <row r="1688" spans="1:19" x14ac:dyDescent="0.4">
      <c r="A1688" s="12" t="s">
        <v>1554</v>
      </c>
      <c r="B1688"/>
      <c r="C1688" s="2"/>
      <c r="N1688"/>
      <c r="S1688"/>
    </row>
    <row r="1689" spans="1:19" x14ac:dyDescent="0.4">
      <c r="C1689" s="2"/>
    </row>
    <row r="1690" spans="1:19" x14ac:dyDescent="0.4">
      <c r="C1690" s="2"/>
    </row>
    <row r="1691" spans="1:19" x14ac:dyDescent="0.4">
      <c r="C1691" s="2"/>
    </row>
    <row r="1692" spans="1:19" x14ac:dyDescent="0.4">
      <c r="A1692" s="12" t="s">
        <v>1554</v>
      </c>
      <c r="B1692"/>
      <c r="C1692" s="2"/>
      <c r="N1692"/>
      <c r="S1692"/>
    </row>
    <row r="1693" spans="1:19" x14ac:dyDescent="0.4">
      <c r="A1693" s="12" t="s">
        <v>1554</v>
      </c>
      <c r="B1693"/>
      <c r="C1693" s="2"/>
      <c r="N1693"/>
      <c r="S1693"/>
    </row>
    <row r="1694" spans="1:19" x14ac:dyDescent="0.4">
      <c r="A1694" s="12" t="s">
        <v>1554</v>
      </c>
      <c r="B1694"/>
      <c r="C1694" s="2"/>
      <c r="N1694"/>
      <c r="S1694"/>
    </row>
    <row r="1695" spans="1:19" x14ac:dyDescent="0.4">
      <c r="A1695" s="12" t="s">
        <v>1554</v>
      </c>
      <c r="B1695"/>
      <c r="C1695" s="2"/>
      <c r="N1695"/>
      <c r="S1695"/>
    </row>
    <row r="1696" spans="1:19" x14ac:dyDescent="0.4">
      <c r="A1696" s="12" t="s">
        <v>1554</v>
      </c>
      <c r="B1696"/>
      <c r="C1696" s="2"/>
      <c r="N1696"/>
      <c r="S1696"/>
    </row>
    <row r="1697" spans="1:19" x14ac:dyDescent="0.4">
      <c r="A1697" s="12" t="s">
        <v>1554</v>
      </c>
      <c r="C1697" s="2"/>
      <c r="S1697"/>
    </row>
    <row r="1698" spans="1:19" x14ac:dyDescent="0.4">
      <c r="A1698" s="12" t="s">
        <v>1554</v>
      </c>
      <c r="C1698" s="2"/>
      <c r="S1698"/>
    </row>
    <row r="1699" spans="1:19" x14ac:dyDescent="0.4">
      <c r="A1699" s="12" t="s">
        <v>1554</v>
      </c>
      <c r="C1699" s="2"/>
      <c r="R1699" t="s">
        <v>59</v>
      </c>
      <c r="S1699"/>
    </row>
    <row r="1700" spans="1:19" x14ac:dyDescent="0.4">
      <c r="A1700" s="12" t="s">
        <v>1554</v>
      </c>
      <c r="C1700" s="2"/>
      <c r="S1700"/>
    </row>
    <row r="1701" spans="1:19" x14ac:dyDescent="0.4">
      <c r="A1701" s="12" t="s">
        <v>1554</v>
      </c>
      <c r="C1701" s="2"/>
      <c r="S1701"/>
    </row>
    <row r="1702" spans="1:19" x14ac:dyDescent="0.4">
      <c r="A1702" s="12" t="s">
        <v>1554</v>
      </c>
      <c r="C1702" s="2"/>
      <c r="S1702"/>
    </row>
    <row r="1703" spans="1:19" x14ac:dyDescent="0.4">
      <c r="A1703" s="12" t="s">
        <v>1554</v>
      </c>
      <c r="C1703" s="2"/>
      <c r="S1703"/>
    </row>
    <row r="1704" spans="1:19" x14ac:dyDescent="0.4">
      <c r="A1704" s="12" t="s">
        <v>1554</v>
      </c>
      <c r="C1704" s="2"/>
      <c r="S1704"/>
    </row>
    <row r="1705" spans="1:19" x14ac:dyDescent="0.4">
      <c r="A1705" s="12" t="s">
        <v>1554</v>
      </c>
      <c r="C1705" s="2"/>
      <c r="S1705"/>
    </row>
    <row r="1706" spans="1:19" x14ac:dyDescent="0.4">
      <c r="A1706" s="12" t="s">
        <v>1554</v>
      </c>
      <c r="C1706" s="2"/>
      <c r="S1706"/>
    </row>
    <row r="1707" spans="1:19" x14ac:dyDescent="0.4">
      <c r="A1707" s="12" t="s">
        <v>1554</v>
      </c>
      <c r="C1707" s="2"/>
      <c r="S1707"/>
    </row>
    <row r="1708" spans="1:19" x14ac:dyDescent="0.4">
      <c r="A1708" s="12" t="s">
        <v>1554</v>
      </c>
      <c r="C1708" s="2"/>
      <c r="S1708"/>
    </row>
    <row r="1709" spans="1:19" x14ac:dyDescent="0.4">
      <c r="A1709" s="12" t="s">
        <v>1554</v>
      </c>
      <c r="C1709" s="2"/>
      <c r="S1709"/>
    </row>
    <row r="1710" spans="1:19" x14ac:dyDescent="0.4">
      <c r="A1710" s="12" t="s">
        <v>1554</v>
      </c>
      <c r="C1710" s="2"/>
      <c r="S1710"/>
    </row>
    <row r="1711" spans="1:19" x14ac:dyDescent="0.4">
      <c r="A1711" s="12" t="s">
        <v>1554</v>
      </c>
      <c r="C1711" s="2"/>
      <c r="S1711"/>
    </row>
    <row r="1712" spans="1:19" x14ac:dyDescent="0.4">
      <c r="A1712" s="12" t="s">
        <v>1554</v>
      </c>
      <c r="C1712" s="2"/>
      <c r="S1712"/>
    </row>
    <row r="1713" spans="1:19" x14ac:dyDescent="0.4">
      <c r="A1713" s="12" t="s">
        <v>1554</v>
      </c>
      <c r="B1713"/>
      <c r="C1713" s="2"/>
      <c r="N1713"/>
      <c r="S1713"/>
    </row>
    <row r="1714" spans="1:19" x14ac:dyDescent="0.4">
      <c r="A1714" s="12" t="s">
        <v>1554</v>
      </c>
      <c r="B1714"/>
      <c r="C1714" s="2"/>
      <c r="N1714"/>
      <c r="S1714"/>
    </row>
    <row r="1715" spans="1:19" x14ac:dyDescent="0.4">
      <c r="A1715" s="12" t="s">
        <v>1554</v>
      </c>
      <c r="B1715"/>
      <c r="C1715" s="2"/>
      <c r="N1715"/>
      <c r="S1715"/>
    </row>
    <row r="1716" spans="1:19" x14ac:dyDescent="0.4">
      <c r="A1716" s="12" t="s">
        <v>1554</v>
      </c>
      <c r="B1716"/>
      <c r="C1716" s="2"/>
      <c r="N1716"/>
      <c r="S1716"/>
    </row>
    <row r="1717" spans="1:19" x14ac:dyDescent="0.4">
      <c r="A1717" s="12" t="s">
        <v>1554</v>
      </c>
      <c r="B1717"/>
      <c r="C1717" s="2"/>
      <c r="N1717"/>
      <c r="S1717"/>
    </row>
    <row r="1718" spans="1:19" x14ac:dyDescent="0.4">
      <c r="A1718" s="12" t="s">
        <v>1554</v>
      </c>
      <c r="B1718"/>
      <c r="C1718" s="2"/>
      <c r="N1718"/>
      <c r="S1718"/>
    </row>
    <row r="1719" spans="1:19" x14ac:dyDescent="0.4">
      <c r="A1719" s="12" t="s">
        <v>1554</v>
      </c>
      <c r="B1719"/>
      <c r="C1719" s="2"/>
      <c r="N1719"/>
      <c r="S1719"/>
    </row>
    <row r="1720" spans="1:19" x14ac:dyDescent="0.4">
      <c r="A1720" s="12" t="s">
        <v>1554</v>
      </c>
      <c r="B1720"/>
      <c r="C1720" s="2"/>
      <c r="N1720"/>
      <c r="S1720"/>
    </row>
    <row r="1721" spans="1:19" x14ac:dyDescent="0.4">
      <c r="A1721" s="12" t="s">
        <v>1554</v>
      </c>
      <c r="B1721"/>
      <c r="C1721" s="2"/>
      <c r="N1721"/>
      <c r="S1721"/>
    </row>
    <row r="1722" spans="1:19" x14ac:dyDescent="0.4">
      <c r="A1722" s="12" t="s">
        <v>1554</v>
      </c>
      <c r="B1722"/>
      <c r="C1722" s="2"/>
      <c r="N1722"/>
      <c r="S1722"/>
    </row>
    <row r="1723" spans="1:19" x14ac:dyDescent="0.4">
      <c r="C1723" s="2"/>
    </row>
    <row r="1724" spans="1:19" x14ac:dyDescent="0.4">
      <c r="C1724" s="2"/>
    </row>
    <row r="1725" spans="1:19" x14ac:dyDescent="0.4">
      <c r="C1725" s="2"/>
    </row>
    <row r="1726" spans="1:19" x14ac:dyDescent="0.4">
      <c r="A1726" s="12" t="s">
        <v>1554</v>
      </c>
      <c r="B1726"/>
      <c r="C1726" s="2"/>
      <c r="N1726"/>
      <c r="S1726"/>
    </row>
    <row r="1727" spans="1:19" x14ac:dyDescent="0.4">
      <c r="A1727" s="12" t="s">
        <v>1554</v>
      </c>
      <c r="B1727"/>
      <c r="C1727" s="2"/>
      <c r="N1727"/>
      <c r="S1727"/>
    </row>
    <row r="1728" spans="1:19" x14ac:dyDescent="0.4">
      <c r="A1728" s="12" t="s">
        <v>1554</v>
      </c>
      <c r="B1728"/>
      <c r="C1728" s="2"/>
      <c r="N1728"/>
      <c r="S1728"/>
    </row>
    <row r="1729" spans="1:19" x14ac:dyDescent="0.4">
      <c r="A1729" s="12" t="s">
        <v>1554</v>
      </c>
      <c r="C1729" s="2"/>
      <c r="S1729"/>
    </row>
    <row r="1730" spans="1:19" x14ac:dyDescent="0.4">
      <c r="A1730" s="12" t="s">
        <v>1554</v>
      </c>
      <c r="C1730" s="2"/>
      <c r="S1730"/>
    </row>
    <row r="1731" spans="1:19" x14ac:dyDescent="0.4">
      <c r="A1731" s="12" t="s">
        <v>1554</v>
      </c>
      <c r="C1731" s="2"/>
      <c r="S1731"/>
    </row>
    <row r="1732" spans="1:19" x14ac:dyDescent="0.4">
      <c r="A1732" s="12" t="s">
        <v>1554</v>
      </c>
      <c r="C1732" s="2"/>
      <c r="S1732"/>
    </row>
    <row r="1733" spans="1:19" x14ac:dyDescent="0.4">
      <c r="A1733" s="12" t="s">
        <v>1554</v>
      </c>
      <c r="C1733" s="2"/>
      <c r="R1733" t="s">
        <v>60</v>
      </c>
      <c r="S1733"/>
    </row>
    <row r="1734" spans="1:19" x14ac:dyDescent="0.4">
      <c r="A1734" s="12" t="s">
        <v>1554</v>
      </c>
      <c r="C1734" s="2"/>
      <c r="S1734"/>
    </row>
    <row r="1735" spans="1:19" x14ac:dyDescent="0.4">
      <c r="A1735" s="12" t="s">
        <v>1554</v>
      </c>
      <c r="C1735" s="2"/>
      <c r="S1735"/>
    </row>
    <row r="1736" spans="1:19" x14ac:dyDescent="0.4">
      <c r="A1736" s="12" t="s">
        <v>1554</v>
      </c>
      <c r="C1736" s="2"/>
      <c r="S1736"/>
    </row>
    <row r="1737" spans="1:19" x14ac:dyDescent="0.4">
      <c r="A1737" s="12" t="s">
        <v>1554</v>
      </c>
      <c r="C1737" s="2"/>
      <c r="S1737"/>
    </row>
    <row r="1738" spans="1:19" x14ac:dyDescent="0.4">
      <c r="A1738" s="12" t="s">
        <v>1554</v>
      </c>
      <c r="C1738" s="2"/>
      <c r="S1738"/>
    </row>
    <row r="1739" spans="1:19" x14ac:dyDescent="0.4">
      <c r="A1739" s="12" t="s">
        <v>1554</v>
      </c>
      <c r="C1739" s="2"/>
      <c r="S1739"/>
    </row>
    <row r="1740" spans="1:19" x14ac:dyDescent="0.4">
      <c r="A1740" s="12" t="s">
        <v>1554</v>
      </c>
      <c r="C1740" s="2"/>
      <c r="S1740"/>
    </row>
    <row r="1741" spans="1:19" x14ac:dyDescent="0.4">
      <c r="A1741" s="12" t="s">
        <v>1554</v>
      </c>
      <c r="C1741" s="2"/>
      <c r="S1741"/>
    </row>
    <row r="1742" spans="1:19" x14ac:dyDescent="0.4">
      <c r="A1742" s="12" t="s">
        <v>1554</v>
      </c>
      <c r="C1742" s="2"/>
      <c r="S1742"/>
    </row>
    <row r="1743" spans="1:19" x14ac:dyDescent="0.4">
      <c r="A1743" s="12" t="s">
        <v>1554</v>
      </c>
      <c r="C1743" s="2"/>
      <c r="S1743"/>
    </row>
    <row r="1744" spans="1:19" x14ac:dyDescent="0.4">
      <c r="A1744" s="12" t="s">
        <v>1554</v>
      </c>
      <c r="C1744" s="2"/>
      <c r="S1744"/>
    </row>
    <row r="1745" spans="1:19" x14ac:dyDescent="0.4">
      <c r="A1745" s="12" t="s">
        <v>1554</v>
      </c>
      <c r="B1745"/>
      <c r="C1745" s="2"/>
      <c r="N1745"/>
      <c r="S1745"/>
    </row>
    <row r="1746" spans="1:19" x14ac:dyDescent="0.4">
      <c r="A1746" s="12" t="s">
        <v>1554</v>
      </c>
      <c r="B1746"/>
      <c r="C1746" s="2"/>
      <c r="N1746"/>
      <c r="S1746"/>
    </row>
    <row r="1747" spans="1:19" x14ac:dyDescent="0.4">
      <c r="A1747" s="12" t="s">
        <v>1554</v>
      </c>
      <c r="B1747"/>
      <c r="C1747" s="2"/>
      <c r="N1747"/>
      <c r="S1747"/>
    </row>
    <row r="1748" spans="1:19" x14ac:dyDescent="0.4">
      <c r="A1748" s="12" t="s">
        <v>1554</v>
      </c>
      <c r="B1748"/>
      <c r="C1748" s="2"/>
      <c r="N1748"/>
      <c r="S1748"/>
    </row>
    <row r="1749" spans="1:19" x14ac:dyDescent="0.4">
      <c r="A1749" s="12" t="s">
        <v>1554</v>
      </c>
      <c r="B1749"/>
      <c r="C1749" s="2"/>
      <c r="N1749"/>
      <c r="S1749"/>
    </row>
    <row r="1750" spans="1:19" x14ac:dyDescent="0.4">
      <c r="A1750" s="12" t="s">
        <v>1554</v>
      </c>
      <c r="B1750"/>
      <c r="C1750" s="2"/>
      <c r="N1750"/>
      <c r="S1750"/>
    </row>
    <row r="1751" spans="1:19" x14ac:dyDescent="0.4">
      <c r="A1751" s="12" t="s">
        <v>1554</v>
      </c>
      <c r="B1751"/>
      <c r="C1751" s="2"/>
      <c r="N1751"/>
      <c r="S1751"/>
    </row>
    <row r="1752" spans="1:19" x14ac:dyDescent="0.4">
      <c r="A1752" s="12" t="s">
        <v>1554</v>
      </c>
      <c r="B1752"/>
      <c r="C1752" s="2"/>
      <c r="N1752"/>
      <c r="S1752"/>
    </row>
    <row r="1753" spans="1:19" x14ac:dyDescent="0.4">
      <c r="A1753" s="12" t="s">
        <v>1554</v>
      </c>
      <c r="B1753"/>
      <c r="C1753" s="2"/>
      <c r="N1753"/>
      <c r="S1753"/>
    </row>
    <row r="1754" spans="1:19" x14ac:dyDescent="0.4">
      <c r="A1754" s="12" t="s">
        <v>1554</v>
      </c>
      <c r="B1754"/>
      <c r="C1754" s="2"/>
      <c r="N1754"/>
      <c r="S1754"/>
    </row>
    <row r="1755" spans="1:19" x14ac:dyDescent="0.4">
      <c r="A1755" s="12" t="s">
        <v>1554</v>
      </c>
      <c r="B1755"/>
      <c r="C1755" s="2"/>
      <c r="N1755"/>
      <c r="S1755"/>
    </row>
    <row r="1756" spans="1:19" x14ac:dyDescent="0.4">
      <c r="A1756" s="12" t="s">
        <v>1554</v>
      </c>
      <c r="B1756"/>
      <c r="C1756" s="2"/>
      <c r="N1756"/>
      <c r="S1756"/>
    </row>
    <row r="1757" spans="1:19" x14ac:dyDescent="0.4">
      <c r="C1757" s="2"/>
    </row>
    <row r="1758" spans="1:19" x14ac:dyDescent="0.4">
      <c r="C1758" s="2"/>
    </row>
    <row r="1759" spans="1:19" x14ac:dyDescent="0.4">
      <c r="C1759" s="2"/>
    </row>
    <row r="1760" spans="1:19" x14ac:dyDescent="0.4">
      <c r="A1760" s="12" t="s">
        <v>1554</v>
      </c>
      <c r="B1760"/>
      <c r="C1760" s="2"/>
      <c r="N1760"/>
      <c r="S1760"/>
    </row>
    <row r="1761" spans="1:20" x14ac:dyDescent="0.4">
      <c r="A1761" s="12" t="s">
        <v>1554</v>
      </c>
      <c r="C1761" s="2"/>
    </row>
    <row r="1762" spans="1:20" x14ac:dyDescent="0.4">
      <c r="A1762" s="12" t="s">
        <v>1554</v>
      </c>
      <c r="C1762" s="2"/>
    </row>
    <row r="1763" spans="1:20" x14ac:dyDescent="0.4">
      <c r="A1763" s="12" t="s">
        <v>1554</v>
      </c>
      <c r="C1763" s="2"/>
    </row>
    <row r="1764" spans="1:20" x14ac:dyDescent="0.4">
      <c r="A1764" s="12" t="s">
        <v>1554</v>
      </c>
      <c r="C1764" s="2"/>
    </row>
    <row r="1765" spans="1:20" x14ac:dyDescent="0.4">
      <c r="A1765" s="12" t="s">
        <v>1554</v>
      </c>
      <c r="C1765" s="2"/>
    </row>
    <row r="1766" spans="1:20" x14ac:dyDescent="0.4">
      <c r="A1766" s="12" t="s">
        <v>1554</v>
      </c>
      <c r="C1766" s="2"/>
    </row>
    <row r="1767" spans="1:20" x14ac:dyDescent="0.4">
      <c r="A1767" s="12" t="s">
        <v>1554</v>
      </c>
      <c r="C1767" s="2"/>
    </row>
    <row r="1768" spans="1:20" x14ac:dyDescent="0.4">
      <c r="A1768" s="12" t="s">
        <v>1554</v>
      </c>
      <c r="C1768" s="2"/>
    </row>
    <row r="1769" spans="1:20" x14ac:dyDescent="0.4">
      <c r="A1769" s="12" t="s">
        <v>1554</v>
      </c>
      <c r="C1769" s="2"/>
    </row>
    <row r="1770" spans="1:20" x14ac:dyDescent="0.4">
      <c r="A1770" s="12" t="s">
        <v>1554</v>
      </c>
      <c r="C1770" s="2"/>
      <c r="R1770" t="s">
        <v>58</v>
      </c>
    </row>
    <row r="1771" spans="1:20" x14ac:dyDescent="0.4">
      <c r="A1771" s="12" t="s">
        <v>1554</v>
      </c>
      <c r="C1771" s="2"/>
      <c r="R1771" t="s">
        <v>4168</v>
      </c>
      <c r="T1771" s="6" t="s">
        <v>1056</v>
      </c>
    </row>
    <row r="1772" spans="1:20" x14ac:dyDescent="0.4">
      <c r="A1772" s="12" t="s">
        <v>1554</v>
      </c>
      <c r="C1772" s="2"/>
    </row>
    <row r="1773" spans="1:20" x14ac:dyDescent="0.4">
      <c r="A1773" s="12" t="s">
        <v>1554</v>
      </c>
      <c r="C1773" s="2"/>
    </row>
    <row r="1774" spans="1:20" x14ac:dyDescent="0.4">
      <c r="A1774" s="12" t="s">
        <v>1554</v>
      </c>
      <c r="C1774" s="2"/>
    </row>
    <row r="1775" spans="1:20" x14ac:dyDescent="0.4">
      <c r="A1775" s="12" t="s">
        <v>1554</v>
      </c>
      <c r="C1775" s="2"/>
    </row>
    <row r="1776" spans="1:20" x14ac:dyDescent="0.4">
      <c r="A1776" s="12" t="s">
        <v>1554</v>
      </c>
      <c r="C1776" s="2"/>
    </row>
    <row r="1777" spans="1:19" x14ac:dyDescent="0.4">
      <c r="A1777" s="12" t="s">
        <v>1554</v>
      </c>
      <c r="B1777"/>
      <c r="C1777" s="2"/>
      <c r="N1777"/>
      <c r="S1777"/>
    </row>
    <row r="1778" spans="1:19" x14ac:dyDescent="0.4">
      <c r="A1778" s="12" t="s">
        <v>1554</v>
      </c>
      <c r="B1778"/>
      <c r="C1778" s="2"/>
      <c r="N1778"/>
      <c r="S1778"/>
    </row>
    <row r="1779" spans="1:19" x14ac:dyDescent="0.4">
      <c r="A1779" s="12" t="s">
        <v>1554</v>
      </c>
      <c r="B1779"/>
      <c r="C1779" s="2"/>
      <c r="N1779"/>
      <c r="S1779"/>
    </row>
    <row r="1780" spans="1:19" x14ac:dyDescent="0.4">
      <c r="A1780" s="12" t="s">
        <v>1554</v>
      </c>
      <c r="B1780"/>
      <c r="C1780" s="2"/>
      <c r="N1780"/>
      <c r="S1780"/>
    </row>
    <row r="1781" spans="1:19" x14ac:dyDescent="0.4">
      <c r="A1781" s="12" t="s">
        <v>1554</v>
      </c>
      <c r="B1781"/>
      <c r="C1781" s="2"/>
      <c r="N1781"/>
      <c r="S1781"/>
    </row>
    <row r="1782" spans="1:19" x14ac:dyDescent="0.4">
      <c r="A1782" s="12" t="s">
        <v>1554</v>
      </c>
      <c r="B1782"/>
      <c r="C1782" s="2"/>
      <c r="N1782"/>
      <c r="S1782"/>
    </row>
    <row r="1783" spans="1:19" x14ac:dyDescent="0.4">
      <c r="A1783" s="12" t="s">
        <v>1554</v>
      </c>
      <c r="B1783"/>
      <c r="C1783" s="2"/>
      <c r="N1783"/>
      <c r="S1783"/>
    </row>
    <row r="1784" spans="1:19" x14ac:dyDescent="0.4">
      <c r="A1784" s="12" t="s">
        <v>1554</v>
      </c>
      <c r="B1784"/>
      <c r="C1784" s="2"/>
      <c r="N1784"/>
      <c r="S1784"/>
    </row>
    <row r="1785" spans="1:19" x14ac:dyDescent="0.4">
      <c r="A1785" s="12" t="s">
        <v>1554</v>
      </c>
      <c r="B1785"/>
      <c r="C1785" s="2"/>
      <c r="N1785"/>
      <c r="S1785"/>
    </row>
    <row r="1786" spans="1:19" x14ac:dyDescent="0.4">
      <c r="A1786" s="12" t="s">
        <v>1554</v>
      </c>
      <c r="B1786"/>
      <c r="C1786" s="2"/>
      <c r="N1786"/>
      <c r="S1786"/>
    </row>
    <row r="1787" spans="1:19" x14ac:dyDescent="0.4">
      <c r="A1787" s="12" t="s">
        <v>1554</v>
      </c>
      <c r="B1787"/>
      <c r="C1787" s="2"/>
      <c r="N1787"/>
      <c r="S1787"/>
    </row>
    <row r="1788" spans="1:19" x14ac:dyDescent="0.4">
      <c r="A1788" s="12" t="s">
        <v>1554</v>
      </c>
      <c r="B1788"/>
      <c r="C1788" s="2"/>
      <c r="N1788"/>
      <c r="S1788"/>
    </row>
    <row r="1789" spans="1:19" x14ac:dyDescent="0.4">
      <c r="A1789" s="12" t="s">
        <v>1554</v>
      </c>
      <c r="B1789"/>
      <c r="C1789" s="2"/>
      <c r="N1789"/>
      <c r="S1789"/>
    </row>
    <row r="1790" spans="1:19" x14ac:dyDescent="0.4">
      <c r="A1790" s="12" t="s">
        <v>1554</v>
      </c>
      <c r="B1790"/>
      <c r="C1790" s="2"/>
      <c r="N1790"/>
      <c r="S1790"/>
    </row>
    <row r="1791" spans="1:19" x14ac:dyDescent="0.4">
      <c r="C1791" s="2"/>
    </row>
    <row r="1792" spans="1:19" x14ac:dyDescent="0.4">
      <c r="C1792" s="2"/>
    </row>
    <row r="1793" spans="1:19" x14ac:dyDescent="0.4">
      <c r="C1793" s="2"/>
    </row>
    <row r="1794" spans="1:19" x14ac:dyDescent="0.4">
      <c r="A1794" s="12" t="s">
        <v>1554</v>
      </c>
      <c r="C1794" s="2"/>
      <c r="S1794"/>
    </row>
    <row r="1795" spans="1:19" x14ac:dyDescent="0.4">
      <c r="A1795" s="12" t="s">
        <v>1554</v>
      </c>
      <c r="C1795" s="2"/>
      <c r="S1795"/>
    </row>
    <row r="1796" spans="1:19" x14ac:dyDescent="0.4">
      <c r="A1796" s="12" t="s">
        <v>1554</v>
      </c>
      <c r="C1796" s="2"/>
      <c r="S1796"/>
    </row>
    <row r="1797" spans="1:19" x14ac:dyDescent="0.4">
      <c r="A1797" s="12" t="s">
        <v>1554</v>
      </c>
      <c r="C1797" s="2"/>
      <c r="S1797"/>
    </row>
    <row r="1798" spans="1:19" x14ac:dyDescent="0.4">
      <c r="A1798" s="12" t="s">
        <v>1554</v>
      </c>
      <c r="C1798" s="2"/>
      <c r="S1798"/>
    </row>
    <row r="1799" spans="1:19" x14ac:dyDescent="0.4">
      <c r="A1799" s="12" t="s">
        <v>1554</v>
      </c>
      <c r="C1799" s="2"/>
      <c r="S1799"/>
    </row>
    <row r="1800" spans="1:19" x14ac:dyDescent="0.4">
      <c r="A1800" s="12" t="s">
        <v>1554</v>
      </c>
      <c r="C1800" s="2"/>
      <c r="R1800" t="s">
        <v>60</v>
      </c>
      <c r="S1800"/>
    </row>
    <row r="1801" spans="1:19" x14ac:dyDescent="0.4">
      <c r="A1801" s="12" t="s">
        <v>1554</v>
      </c>
      <c r="C1801" s="2"/>
      <c r="S1801"/>
    </row>
    <row r="1802" spans="1:19" x14ac:dyDescent="0.4">
      <c r="A1802" s="12" t="s">
        <v>1554</v>
      </c>
      <c r="C1802" s="2"/>
      <c r="S1802"/>
    </row>
    <row r="1803" spans="1:19" x14ac:dyDescent="0.4">
      <c r="A1803" s="12" t="s">
        <v>1554</v>
      </c>
      <c r="C1803" s="2"/>
      <c r="S1803"/>
    </row>
    <row r="1804" spans="1:19" x14ac:dyDescent="0.4">
      <c r="A1804" s="12" t="s">
        <v>1554</v>
      </c>
      <c r="C1804" s="2"/>
      <c r="S1804"/>
    </row>
    <row r="1805" spans="1:19" x14ac:dyDescent="0.4">
      <c r="A1805" s="12" t="s">
        <v>1554</v>
      </c>
      <c r="C1805" s="2"/>
      <c r="S1805"/>
    </row>
    <row r="1806" spans="1:19" x14ac:dyDescent="0.4">
      <c r="A1806" s="12" t="s">
        <v>1554</v>
      </c>
      <c r="C1806" s="2"/>
      <c r="S1806"/>
    </row>
    <row r="1807" spans="1:19" x14ac:dyDescent="0.4">
      <c r="A1807" s="12" t="s">
        <v>1554</v>
      </c>
      <c r="C1807" s="2"/>
      <c r="S1807"/>
    </row>
    <row r="1808" spans="1:19" x14ac:dyDescent="0.4">
      <c r="A1808" s="12" t="s">
        <v>1554</v>
      </c>
      <c r="C1808" s="2"/>
      <c r="S1808"/>
    </row>
    <row r="1809" spans="1:19" x14ac:dyDescent="0.4">
      <c r="A1809" s="12" t="s">
        <v>1554</v>
      </c>
      <c r="B1809"/>
      <c r="C1809" s="2"/>
      <c r="N1809"/>
      <c r="S1809"/>
    </row>
    <row r="1810" spans="1:19" x14ac:dyDescent="0.4">
      <c r="A1810" s="12" t="s">
        <v>1554</v>
      </c>
      <c r="B1810"/>
      <c r="C1810" s="2"/>
      <c r="N1810"/>
      <c r="S1810"/>
    </row>
    <row r="1811" spans="1:19" x14ac:dyDescent="0.4">
      <c r="A1811" s="12" t="s">
        <v>1554</v>
      </c>
      <c r="B1811"/>
      <c r="C1811" s="2"/>
      <c r="N1811"/>
      <c r="S1811"/>
    </row>
    <row r="1812" spans="1:19" x14ac:dyDescent="0.4">
      <c r="A1812" s="12" t="s">
        <v>1554</v>
      </c>
      <c r="B1812"/>
      <c r="C1812" s="2"/>
      <c r="N1812"/>
      <c r="S1812"/>
    </row>
    <row r="1813" spans="1:19" x14ac:dyDescent="0.4">
      <c r="A1813" s="12" t="s">
        <v>1554</v>
      </c>
      <c r="B1813"/>
      <c r="C1813" s="2"/>
      <c r="N1813"/>
      <c r="S1813"/>
    </row>
    <row r="1814" spans="1:19" x14ac:dyDescent="0.4">
      <c r="A1814" s="12" t="s">
        <v>1554</v>
      </c>
      <c r="B1814"/>
      <c r="C1814" s="2"/>
      <c r="N1814"/>
      <c r="S1814"/>
    </row>
    <row r="1815" spans="1:19" x14ac:dyDescent="0.4">
      <c r="A1815" s="12" t="s">
        <v>1554</v>
      </c>
      <c r="B1815"/>
      <c r="C1815" s="2"/>
      <c r="N1815"/>
      <c r="S1815"/>
    </row>
    <row r="1816" spans="1:19" x14ac:dyDescent="0.4">
      <c r="A1816" s="12" t="s">
        <v>1554</v>
      </c>
      <c r="B1816"/>
      <c r="C1816" s="2"/>
      <c r="N1816"/>
      <c r="S1816"/>
    </row>
    <row r="1817" spans="1:19" x14ac:dyDescent="0.4">
      <c r="A1817" s="12" t="s">
        <v>1554</v>
      </c>
      <c r="B1817"/>
      <c r="C1817" s="2"/>
      <c r="N1817"/>
      <c r="S1817"/>
    </row>
    <row r="1818" spans="1:19" x14ac:dyDescent="0.4">
      <c r="A1818" s="12" t="s">
        <v>1554</v>
      </c>
      <c r="B1818"/>
      <c r="C1818" s="2"/>
      <c r="N1818"/>
      <c r="S1818"/>
    </row>
    <row r="1819" spans="1:19" x14ac:dyDescent="0.4">
      <c r="A1819" s="12" t="s">
        <v>1554</v>
      </c>
      <c r="B1819"/>
      <c r="C1819" s="2"/>
      <c r="N1819"/>
      <c r="S1819"/>
    </row>
    <row r="1820" spans="1:19" x14ac:dyDescent="0.4">
      <c r="A1820" s="12" t="s">
        <v>1554</v>
      </c>
      <c r="B1820"/>
      <c r="C1820" s="2"/>
      <c r="N1820"/>
      <c r="S1820"/>
    </row>
    <row r="1821" spans="1:19" x14ac:dyDescent="0.4">
      <c r="A1821" s="12" t="s">
        <v>1554</v>
      </c>
      <c r="B1821"/>
      <c r="C1821" s="2"/>
      <c r="N1821"/>
      <c r="S1821"/>
    </row>
    <row r="1822" spans="1:19" x14ac:dyDescent="0.4">
      <c r="A1822" s="12" t="s">
        <v>1554</v>
      </c>
      <c r="B1822"/>
      <c r="C1822" s="2"/>
      <c r="N1822"/>
      <c r="S1822"/>
    </row>
    <row r="1823" spans="1:19" x14ac:dyDescent="0.4">
      <c r="A1823" s="12" t="s">
        <v>1554</v>
      </c>
      <c r="B1823"/>
      <c r="C1823" s="2"/>
      <c r="N1823"/>
      <c r="S1823"/>
    </row>
    <row r="1824" spans="1:19" x14ac:dyDescent="0.4">
      <c r="A1824" s="12" t="s">
        <v>1554</v>
      </c>
      <c r="B1824"/>
      <c r="C1824" s="2"/>
      <c r="N1824"/>
      <c r="S1824"/>
    </row>
    <row r="1825" spans="1:19" x14ac:dyDescent="0.4">
      <c r="C1825" s="2"/>
    </row>
    <row r="1826" spans="1:19" x14ac:dyDescent="0.4">
      <c r="C1826" s="2"/>
    </row>
    <row r="1827" spans="1:19" x14ac:dyDescent="0.4">
      <c r="C1827" s="2"/>
    </row>
    <row r="1828" spans="1:19" x14ac:dyDescent="0.4">
      <c r="A1828" s="12" t="s">
        <v>1554</v>
      </c>
      <c r="C1828" s="2"/>
      <c r="S1828"/>
    </row>
    <row r="1829" spans="1:19" x14ac:dyDescent="0.4">
      <c r="A1829" s="12" t="s">
        <v>1554</v>
      </c>
      <c r="C1829" s="2"/>
      <c r="S1829"/>
    </row>
    <row r="1830" spans="1:19" x14ac:dyDescent="0.4">
      <c r="A1830" s="12" t="s">
        <v>1554</v>
      </c>
      <c r="C1830" s="2"/>
      <c r="S1830"/>
    </row>
    <row r="1831" spans="1:19" x14ac:dyDescent="0.4">
      <c r="A1831" s="12" t="s">
        <v>1554</v>
      </c>
      <c r="C1831" s="2"/>
      <c r="S1831"/>
    </row>
    <row r="1832" spans="1:19" x14ac:dyDescent="0.4">
      <c r="A1832" s="12" t="s">
        <v>1554</v>
      </c>
      <c r="C1832" s="2"/>
      <c r="S1832"/>
    </row>
    <row r="1833" spans="1:19" x14ac:dyDescent="0.4">
      <c r="A1833" s="12" t="s">
        <v>1554</v>
      </c>
      <c r="C1833" s="2"/>
      <c r="S1833"/>
    </row>
    <row r="1834" spans="1:19" x14ac:dyDescent="0.4">
      <c r="A1834" s="12" t="s">
        <v>1554</v>
      </c>
      <c r="C1834" s="2"/>
      <c r="S1834"/>
    </row>
    <row r="1835" spans="1:19" x14ac:dyDescent="0.4">
      <c r="A1835" s="12" t="s">
        <v>1554</v>
      </c>
      <c r="C1835" s="2"/>
      <c r="S1835"/>
    </row>
    <row r="1836" spans="1:19" x14ac:dyDescent="0.4">
      <c r="A1836" s="12" t="s">
        <v>1554</v>
      </c>
      <c r="C1836" s="2"/>
      <c r="R1836" t="s">
        <v>61</v>
      </c>
      <c r="S1836"/>
    </row>
    <row r="1837" spans="1:19" x14ac:dyDescent="0.4">
      <c r="A1837" s="12" t="s">
        <v>1554</v>
      </c>
      <c r="C1837" s="2"/>
      <c r="R1837" t="s">
        <v>62</v>
      </c>
      <c r="S1837"/>
    </row>
    <row r="1838" spans="1:19" x14ac:dyDescent="0.4">
      <c r="A1838" s="12" t="s">
        <v>1554</v>
      </c>
      <c r="C1838" s="2"/>
      <c r="S1838"/>
    </row>
    <row r="1839" spans="1:19" x14ac:dyDescent="0.4">
      <c r="A1839" s="12" t="s">
        <v>1554</v>
      </c>
      <c r="C1839" s="2"/>
      <c r="S1839"/>
    </row>
    <row r="1840" spans="1:19" x14ac:dyDescent="0.4">
      <c r="A1840" s="12" t="s">
        <v>1554</v>
      </c>
      <c r="C1840" s="2"/>
      <c r="S1840"/>
    </row>
    <row r="1841" spans="1:19" x14ac:dyDescent="0.4">
      <c r="A1841" s="12" t="s">
        <v>1554</v>
      </c>
      <c r="B1841"/>
      <c r="C1841" s="2"/>
      <c r="N1841"/>
      <c r="S1841"/>
    </row>
    <row r="1842" spans="1:19" x14ac:dyDescent="0.4">
      <c r="A1842" s="12" t="s">
        <v>1554</v>
      </c>
      <c r="B1842"/>
      <c r="C1842" s="2"/>
      <c r="N1842"/>
      <c r="S1842"/>
    </row>
    <row r="1843" spans="1:19" x14ac:dyDescent="0.4">
      <c r="A1843" s="12" t="s">
        <v>1554</v>
      </c>
      <c r="B1843"/>
      <c r="C1843" s="2"/>
      <c r="N1843"/>
      <c r="S1843"/>
    </row>
    <row r="1844" spans="1:19" x14ac:dyDescent="0.4">
      <c r="A1844" s="12" t="s">
        <v>1554</v>
      </c>
      <c r="B1844"/>
      <c r="C1844" s="2"/>
      <c r="N1844"/>
      <c r="S1844"/>
    </row>
    <row r="1845" spans="1:19" x14ac:dyDescent="0.4">
      <c r="A1845" s="12" t="s">
        <v>1554</v>
      </c>
      <c r="B1845"/>
      <c r="C1845" s="2"/>
      <c r="N1845"/>
      <c r="S1845"/>
    </row>
    <row r="1846" spans="1:19" x14ac:dyDescent="0.4">
      <c r="A1846" s="12" t="s">
        <v>1554</v>
      </c>
      <c r="B1846"/>
      <c r="C1846" s="2"/>
      <c r="N1846"/>
      <c r="S1846"/>
    </row>
    <row r="1847" spans="1:19" x14ac:dyDescent="0.4">
      <c r="A1847" s="12" t="s">
        <v>1554</v>
      </c>
      <c r="B1847"/>
      <c r="C1847" s="2"/>
      <c r="N1847"/>
      <c r="S1847"/>
    </row>
    <row r="1848" spans="1:19" x14ac:dyDescent="0.4">
      <c r="A1848" s="12" t="s">
        <v>1554</v>
      </c>
      <c r="B1848"/>
      <c r="C1848" s="2"/>
      <c r="N1848"/>
      <c r="S1848"/>
    </row>
    <row r="1849" spans="1:19" x14ac:dyDescent="0.4">
      <c r="A1849" s="12" t="s">
        <v>1554</v>
      </c>
      <c r="B1849"/>
      <c r="C1849" s="2"/>
      <c r="N1849"/>
      <c r="S1849"/>
    </row>
    <row r="1850" spans="1:19" x14ac:dyDescent="0.4">
      <c r="A1850" s="12" t="s">
        <v>1554</v>
      </c>
      <c r="B1850"/>
      <c r="C1850" s="2"/>
      <c r="N1850"/>
      <c r="S1850"/>
    </row>
    <row r="1851" spans="1:19" x14ac:dyDescent="0.4">
      <c r="A1851" s="12" t="s">
        <v>1554</v>
      </c>
      <c r="B1851"/>
      <c r="C1851" s="2"/>
      <c r="N1851"/>
      <c r="S1851"/>
    </row>
    <row r="1852" spans="1:19" x14ac:dyDescent="0.4">
      <c r="A1852" s="12" t="s">
        <v>1554</v>
      </c>
      <c r="B1852"/>
      <c r="C1852" s="2"/>
      <c r="N1852"/>
      <c r="S1852"/>
    </row>
    <row r="1853" spans="1:19" x14ac:dyDescent="0.4">
      <c r="A1853" s="12" t="s">
        <v>1554</v>
      </c>
      <c r="B1853"/>
      <c r="C1853" s="2"/>
      <c r="N1853"/>
      <c r="S1853"/>
    </row>
    <row r="1854" spans="1:19" x14ac:dyDescent="0.4">
      <c r="A1854" s="12" t="s">
        <v>1554</v>
      </c>
      <c r="B1854"/>
      <c r="C1854" s="2"/>
      <c r="N1854"/>
      <c r="S1854"/>
    </row>
    <row r="1855" spans="1:19" x14ac:dyDescent="0.4">
      <c r="A1855" s="12" t="s">
        <v>1554</v>
      </c>
      <c r="B1855"/>
      <c r="C1855" s="2"/>
      <c r="N1855"/>
      <c r="S1855"/>
    </row>
    <row r="1856" spans="1:19" x14ac:dyDescent="0.4">
      <c r="A1856" s="12" t="s">
        <v>1554</v>
      </c>
      <c r="B1856"/>
      <c r="C1856" s="2"/>
      <c r="N1856"/>
      <c r="S1856"/>
    </row>
    <row r="1857" spans="1:19" x14ac:dyDescent="0.4">
      <c r="A1857" s="12" t="s">
        <v>1554</v>
      </c>
      <c r="C1857" s="2"/>
      <c r="S1857"/>
    </row>
    <row r="1858" spans="1:19" x14ac:dyDescent="0.4">
      <c r="A1858" s="12" t="s">
        <v>1554</v>
      </c>
      <c r="C1858" s="2"/>
      <c r="S1858"/>
    </row>
    <row r="1859" spans="1:19" x14ac:dyDescent="0.4">
      <c r="C1859" s="2"/>
    </row>
    <row r="1860" spans="1:19" x14ac:dyDescent="0.4">
      <c r="C1860" s="2"/>
    </row>
    <row r="1861" spans="1:19" x14ac:dyDescent="0.4">
      <c r="C1861" s="2"/>
    </row>
    <row r="1862" spans="1:19" x14ac:dyDescent="0.4">
      <c r="A1862" s="12" t="s">
        <v>1554</v>
      </c>
      <c r="C1862" s="2"/>
      <c r="S1862"/>
    </row>
    <row r="1863" spans="1:19" x14ac:dyDescent="0.4">
      <c r="A1863" s="12" t="s">
        <v>1554</v>
      </c>
      <c r="C1863" s="2"/>
      <c r="S1863"/>
    </row>
    <row r="1864" spans="1:19" x14ac:dyDescent="0.4">
      <c r="A1864" s="12" t="s">
        <v>1554</v>
      </c>
      <c r="C1864" s="2"/>
      <c r="S1864"/>
    </row>
    <row r="1865" spans="1:19" x14ac:dyDescent="0.4">
      <c r="A1865" s="12" t="s">
        <v>1554</v>
      </c>
      <c r="C1865" s="2"/>
      <c r="S1865"/>
    </row>
    <row r="1866" spans="1:19" x14ac:dyDescent="0.4">
      <c r="A1866" s="12" t="s">
        <v>1554</v>
      </c>
      <c r="C1866" s="2"/>
      <c r="S1866"/>
    </row>
    <row r="1867" spans="1:19" x14ac:dyDescent="0.4">
      <c r="A1867" s="12" t="s">
        <v>1554</v>
      </c>
      <c r="C1867" s="2"/>
      <c r="R1867" t="s">
        <v>63</v>
      </c>
      <c r="S1867"/>
    </row>
    <row r="1868" spans="1:19" x14ac:dyDescent="0.4">
      <c r="A1868" s="12" t="s">
        <v>1554</v>
      </c>
      <c r="C1868" s="2"/>
      <c r="S1868"/>
    </row>
    <row r="1869" spans="1:19" x14ac:dyDescent="0.4">
      <c r="A1869" s="12" t="s">
        <v>1554</v>
      </c>
      <c r="C1869" s="2"/>
      <c r="S1869"/>
    </row>
    <row r="1870" spans="1:19" x14ac:dyDescent="0.4">
      <c r="A1870" s="12" t="s">
        <v>1554</v>
      </c>
      <c r="C1870" s="2"/>
      <c r="S1870"/>
    </row>
    <row r="1871" spans="1:19" x14ac:dyDescent="0.4">
      <c r="A1871" s="12" t="s">
        <v>1554</v>
      </c>
      <c r="C1871" s="2"/>
      <c r="S1871"/>
    </row>
    <row r="1872" spans="1:19" x14ac:dyDescent="0.4">
      <c r="A1872" s="12" t="s">
        <v>1554</v>
      </c>
      <c r="C1872" s="2"/>
      <c r="S1872"/>
    </row>
    <row r="1873" spans="1:19" x14ac:dyDescent="0.4">
      <c r="A1873" s="12" t="s">
        <v>1554</v>
      </c>
      <c r="B1873"/>
      <c r="C1873" s="2"/>
      <c r="N1873"/>
      <c r="S1873"/>
    </row>
    <row r="1874" spans="1:19" x14ac:dyDescent="0.4">
      <c r="A1874" s="12" t="s">
        <v>1554</v>
      </c>
      <c r="B1874"/>
      <c r="C1874" s="2"/>
      <c r="N1874"/>
      <c r="S1874"/>
    </row>
    <row r="1875" spans="1:19" x14ac:dyDescent="0.4">
      <c r="A1875" s="12" t="s">
        <v>1554</v>
      </c>
      <c r="B1875"/>
      <c r="C1875" s="2"/>
      <c r="N1875"/>
      <c r="S1875"/>
    </row>
    <row r="1876" spans="1:19" x14ac:dyDescent="0.4">
      <c r="A1876" s="12" t="s">
        <v>1554</v>
      </c>
      <c r="B1876"/>
      <c r="C1876" s="2"/>
      <c r="N1876"/>
      <c r="S1876"/>
    </row>
    <row r="1877" spans="1:19" x14ac:dyDescent="0.4">
      <c r="A1877" s="12" t="s">
        <v>1554</v>
      </c>
      <c r="B1877"/>
      <c r="C1877" s="2"/>
      <c r="N1877"/>
      <c r="S1877"/>
    </row>
    <row r="1878" spans="1:19" x14ac:dyDescent="0.4">
      <c r="A1878" s="12" t="s">
        <v>1554</v>
      </c>
      <c r="B1878"/>
      <c r="C1878" s="2"/>
      <c r="N1878"/>
      <c r="S1878"/>
    </row>
    <row r="1879" spans="1:19" x14ac:dyDescent="0.4">
      <c r="A1879" s="12" t="s">
        <v>1554</v>
      </c>
      <c r="B1879"/>
      <c r="C1879" s="2"/>
      <c r="N1879"/>
      <c r="S1879"/>
    </row>
    <row r="1880" spans="1:19" x14ac:dyDescent="0.4">
      <c r="A1880" s="12" t="s">
        <v>1554</v>
      </c>
      <c r="B1880"/>
      <c r="C1880" s="2"/>
      <c r="N1880"/>
      <c r="S1880"/>
    </row>
    <row r="1881" spans="1:19" x14ac:dyDescent="0.4">
      <c r="A1881" s="12" t="s">
        <v>1554</v>
      </c>
      <c r="B1881"/>
      <c r="C1881" s="2"/>
      <c r="N1881"/>
      <c r="S1881"/>
    </row>
    <row r="1882" spans="1:19" x14ac:dyDescent="0.4">
      <c r="A1882" s="12" t="s">
        <v>1554</v>
      </c>
      <c r="B1882"/>
      <c r="C1882" s="2"/>
      <c r="N1882"/>
      <c r="S1882"/>
    </row>
    <row r="1883" spans="1:19" x14ac:dyDescent="0.4">
      <c r="A1883" s="12" t="s">
        <v>1554</v>
      </c>
      <c r="B1883"/>
      <c r="C1883" s="2"/>
      <c r="N1883"/>
      <c r="S1883"/>
    </row>
    <row r="1884" spans="1:19" x14ac:dyDescent="0.4">
      <c r="A1884" s="12" t="s">
        <v>1554</v>
      </c>
      <c r="B1884"/>
      <c r="C1884" s="2"/>
      <c r="N1884"/>
      <c r="S1884"/>
    </row>
    <row r="1885" spans="1:19" x14ac:dyDescent="0.4">
      <c r="A1885" s="12" t="s">
        <v>1554</v>
      </c>
      <c r="B1885"/>
      <c r="C1885" s="2"/>
      <c r="N1885"/>
      <c r="S1885"/>
    </row>
    <row r="1886" spans="1:19" x14ac:dyDescent="0.4">
      <c r="A1886" s="12" t="s">
        <v>1554</v>
      </c>
      <c r="B1886"/>
      <c r="C1886" s="2"/>
      <c r="N1886"/>
      <c r="S1886"/>
    </row>
    <row r="1887" spans="1:19" x14ac:dyDescent="0.4">
      <c r="A1887" s="12" t="s">
        <v>1554</v>
      </c>
      <c r="B1887"/>
      <c r="C1887" s="2"/>
      <c r="N1887"/>
      <c r="S1887"/>
    </row>
    <row r="1888" spans="1:19" x14ac:dyDescent="0.4">
      <c r="A1888" s="12" t="s">
        <v>1554</v>
      </c>
      <c r="B1888"/>
      <c r="C1888" s="2"/>
      <c r="N1888"/>
      <c r="S1888"/>
    </row>
    <row r="1889" spans="1:19" x14ac:dyDescent="0.4">
      <c r="A1889" s="12" t="s">
        <v>1554</v>
      </c>
      <c r="B1889"/>
      <c r="C1889" s="2"/>
      <c r="N1889"/>
      <c r="S1889"/>
    </row>
    <row r="1890" spans="1:19" x14ac:dyDescent="0.4">
      <c r="A1890" s="12" t="s">
        <v>1554</v>
      </c>
      <c r="B1890"/>
      <c r="C1890" s="2"/>
      <c r="N1890"/>
      <c r="S1890"/>
    </row>
    <row r="1891" spans="1:19" x14ac:dyDescent="0.4">
      <c r="A1891" s="12" t="s">
        <v>1554</v>
      </c>
      <c r="B1891"/>
      <c r="C1891" s="2"/>
      <c r="N1891"/>
      <c r="S1891"/>
    </row>
    <row r="1892" spans="1:19" x14ac:dyDescent="0.4">
      <c r="A1892" s="12" t="s">
        <v>1554</v>
      </c>
      <c r="B1892"/>
      <c r="C1892" s="2"/>
      <c r="N1892"/>
      <c r="S1892"/>
    </row>
    <row r="1893" spans="1:19" x14ac:dyDescent="0.4">
      <c r="C1893" s="2"/>
    </row>
    <row r="1894" spans="1:19" x14ac:dyDescent="0.4">
      <c r="C1894" s="2"/>
    </row>
    <row r="1895" spans="1:19" x14ac:dyDescent="0.4">
      <c r="C1895" s="2"/>
    </row>
    <row r="1896" spans="1:19" x14ac:dyDescent="0.4">
      <c r="A1896" s="12" t="s">
        <v>1554</v>
      </c>
      <c r="B1896"/>
      <c r="C1896" s="2"/>
      <c r="N1896"/>
      <c r="S1896"/>
    </row>
    <row r="1897" spans="1:19" x14ac:dyDescent="0.4">
      <c r="A1897" s="12" t="s">
        <v>1554</v>
      </c>
      <c r="B1897"/>
      <c r="C1897" s="2"/>
      <c r="N1897"/>
      <c r="S1897"/>
    </row>
    <row r="1898" spans="1:19" x14ac:dyDescent="0.4">
      <c r="A1898" s="12" t="s">
        <v>1554</v>
      </c>
      <c r="B1898"/>
      <c r="C1898" s="2"/>
      <c r="N1898"/>
      <c r="S1898"/>
    </row>
    <row r="1899" spans="1:19" x14ac:dyDescent="0.4">
      <c r="A1899" s="12" t="s">
        <v>1554</v>
      </c>
      <c r="B1899"/>
      <c r="C1899" s="2"/>
      <c r="N1899"/>
      <c r="S1899"/>
    </row>
    <row r="1900" spans="1:19" x14ac:dyDescent="0.4">
      <c r="A1900" s="12" t="s">
        <v>1554</v>
      </c>
      <c r="B1900"/>
      <c r="C1900" s="2"/>
      <c r="N1900"/>
      <c r="S1900"/>
    </row>
    <row r="1901" spans="1:19" x14ac:dyDescent="0.4">
      <c r="A1901" s="12" t="s">
        <v>1554</v>
      </c>
      <c r="B1901"/>
      <c r="C1901" s="2"/>
      <c r="N1901"/>
      <c r="S1901"/>
    </row>
    <row r="1902" spans="1:19" x14ac:dyDescent="0.4">
      <c r="A1902" s="12" t="s">
        <v>1554</v>
      </c>
      <c r="B1902"/>
      <c r="C1902" s="2"/>
      <c r="N1902"/>
      <c r="S1902"/>
    </row>
    <row r="1903" spans="1:19" x14ac:dyDescent="0.4">
      <c r="A1903" s="12" t="s">
        <v>1554</v>
      </c>
      <c r="B1903"/>
      <c r="C1903" s="2"/>
      <c r="N1903"/>
      <c r="S1903"/>
    </row>
    <row r="1904" spans="1:19" x14ac:dyDescent="0.4">
      <c r="A1904" s="12" t="s">
        <v>1554</v>
      </c>
      <c r="B1904"/>
      <c r="C1904" s="2"/>
      <c r="N1904"/>
      <c r="S1904"/>
    </row>
    <row r="1905" spans="1:19" x14ac:dyDescent="0.4">
      <c r="A1905" s="12" t="s">
        <v>1554</v>
      </c>
      <c r="C1905" s="2"/>
      <c r="S1905"/>
    </row>
    <row r="1906" spans="1:19" x14ac:dyDescent="0.4">
      <c r="A1906" s="12" t="s">
        <v>1554</v>
      </c>
      <c r="C1906" s="2"/>
      <c r="S1906"/>
    </row>
    <row r="1907" spans="1:19" x14ac:dyDescent="0.4">
      <c r="A1907" s="12" t="s">
        <v>1554</v>
      </c>
      <c r="C1907" s="2"/>
      <c r="S1907"/>
    </row>
    <row r="1908" spans="1:19" x14ac:dyDescent="0.4">
      <c r="A1908" s="12" t="s">
        <v>1554</v>
      </c>
      <c r="C1908" s="2"/>
      <c r="S1908"/>
    </row>
    <row r="1909" spans="1:19" x14ac:dyDescent="0.4">
      <c r="A1909" s="12" t="s">
        <v>1554</v>
      </c>
      <c r="C1909" s="2"/>
      <c r="S1909"/>
    </row>
    <row r="1910" spans="1:19" x14ac:dyDescent="0.4">
      <c r="A1910" s="12" t="s">
        <v>1554</v>
      </c>
      <c r="C1910" s="2"/>
      <c r="S1910"/>
    </row>
    <row r="1911" spans="1:19" x14ac:dyDescent="0.4">
      <c r="A1911" s="12" t="s">
        <v>1554</v>
      </c>
      <c r="C1911" s="2"/>
      <c r="S1911"/>
    </row>
    <row r="1912" spans="1:19" x14ac:dyDescent="0.4">
      <c r="A1912" s="12" t="s">
        <v>1554</v>
      </c>
      <c r="C1912" s="2"/>
      <c r="S1912"/>
    </row>
    <row r="1913" spans="1:19" x14ac:dyDescent="0.4">
      <c r="A1913" s="12" t="s">
        <v>1554</v>
      </c>
      <c r="C1913" s="2"/>
      <c r="S1913"/>
    </row>
    <row r="1914" spans="1:19" x14ac:dyDescent="0.4">
      <c r="A1914" s="12" t="s">
        <v>1554</v>
      </c>
      <c r="C1914" s="2"/>
      <c r="S1914"/>
    </row>
    <row r="1915" spans="1:19" x14ac:dyDescent="0.4">
      <c r="A1915" s="12" t="s">
        <v>1554</v>
      </c>
      <c r="C1915" s="2"/>
      <c r="S1915"/>
    </row>
    <row r="1916" spans="1:19" x14ac:dyDescent="0.4">
      <c r="A1916" s="12" t="s">
        <v>1554</v>
      </c>
      <c r="C1916" s="2"/>
      <c r="S1916"/>
    </row>
    <row r="1917" spans="1:19" x14ac:dyDescent="0.4">
      <c r="A1917" s="12" t="s">
        <v>1554</v>
      </c>
      <c r="C1917" s="2"/>
      <c r="S1917"/>
    </row>
    <row r="1918" spans="1:19" x14ac:dyDescent="0.4">
      <c r="A1918" s="12" t="s">
        <v>1554</v>
      </c>
      <c r="C1918" s="2"/>
      <c r="S1918"/>
    </row>
    <row r="1919" spans="1:19" x14ac:dyDescent="0.4">
      <c r="A1919" s="12" t="s">
        <v>1554</v>
      </c>
      <c r="C1919" s="2"/>
      <c r="R1919" t="s">
        <v>57</v>
      </c>
      <c r="S1919"/>
    </row>
    <row r="1920" spans="1:19" x14ac:dyDescent="0.4">
      <c r="A1920" s="12" t="s">
        <v>1554</v>
      </c>
      <c r="C1920" s="2"/>
      <c r="S1920"/>
    </row>
    <row r="1921" spans="1:19" x14ac:dyDescent="0.4">
      <c r="A1921" s="12" t="s">
        <v>1554</v>
      </c>
      <c r="B1921"/>
      <c r="C1921" s="2"/>
      <c r="N1921"/>
      <c r="S1921"/>
    </row>
    <row r="1922" spans="1:19" x14ac:dyDescent="0.4">
      <c r="A1922" s="12" t="s">
        <v>1554</v>
      </c>
      <c r="B1922"/>
      <c r="C1922" s="2"/>
      <c r="N1922"/>
      <c r="S1922"/>
    </row>
    <row r="1923" spans="1:19" x14ac:dyDescent="0.4">
      <c r="A1923" s="12" t="s">
        <v>1554</v>
      </c>
      <c r="B1923"/>
      <c r="C1923" s="2"/>
      <c r="N1923"/>
      <c r="S1923"/>
    </row>
    <row r="1924" spans="1:19" x14ac:dyDescent="0.4">
      <c r="A1924" s="12" t="s">
        <v>1554</v>
      </c>
      <c r="B1924"/>
      <c r="C1924" s="2"/>
      <c r="N1924"/>
      <c r="S1924"/>
    </row>
    <row r="1925" spans="1:19" x14ac:dyDescent="0.4">
      <c r="A1925" s="12" t="s">
        <v>1554</v>
      </c>
      <c r="B1925"/>
      <c r="C1925" s="2"/>
      <c r="N1925"/>
      <c r="S1925"/>
    </row>
    <row r="1926" spans="1:19" x14ac:dyDescent="0.4">
      <c r="A1926" s="12" t="s">
        <v>1554</v>
      </c>
      <c r="B1926"/>
      <c r="C1926" s="2"/>
      <c r="N1926"/>
      <c r="S1926"/>
    </row>
    <row r="1927" spans="1:19" x14ac:dyDescent="0.4">
      <c r="C1927" s="2"/>
    </row>
    <row r="1928" spans="1:19" x14ac:dyDescent="0.4">
      <c r="C1928" s="2"/>
    </row>
    <row r="1929" spans="1:19" x14ac:dyDescent="0.4">
      <c r="C1929" s="2"/>
    </row>
    <row r="1930" spans="1:19" x14ac:dyDescent="0.4">
      <c r="A1930" s="12" t="s">
        <v>1554</v>
      </c>
      <c r="B1930"/>
      <c r="C1930" s="2"/>
      <c r="N1930"/>
      <c r="S1930"/>
    </row>
    <row r="1931" spans="1:19" x14ac:dyDescent="0.4">
      <c r="A1931" s="12" t="s">
        <v>1554</v>
      </c>
      <c r="B1931"/>
      <c r="C1931" s="2"/>
      <c r="N1931"/>
      <c r="S1931"/>
    </row>
    <row r="1932" spans="1:19" x14ac:dyDescent="0.4">
      <c r="A1932" s="12" t="s">
        <v>1554</v>
      </c>
      <c r="B1932"/>
      <c r="C1932" s="2"/>
      <c r="N1932"/>
      <c r="S1932"/>
    </row>
    <row r="1933" spans="1:19" x14ac:dyDescent="0.4">
      <c r="A1933" s="12" t="s">
        <v>1554</v>
      </c>
      <c r="B1933"/>
      <c r="C1933" s="2"/>
      <c r="N1933"/>
      <c r="S1933"/>
    </row>
    <row r="1934" spans="1:19" x14ac:dyDescent="0.4">
      <c r="A1934" s="12" t="s">
        <v>1554</v>
      </c>
      <c r="B1934"/>
      <c r="C1934" s="2"/>
      <c r="N1934"/>
      <c r="S1934"/>
    </row>
    <row r="1935" spans="1:19" x14ac:dyDescent="0.4">
      <c r="A1935" s="12" t="s">
        <v>1554</v>
      </c>
      <c r="B1935"/>
      <c r="C1935" s="2"/>
      <c r="N1935"/>
      <c r="S1935"/>
    </row>
    <row r="1936" spans="1:19" x14ac:dyDescent="0.4">
      <c r="A1936" s="12" t="s">
        <v>1554</v>
      </c>
      <c r="B1936"/>
      <c r="C1936" s="2"/>
      <c r="N1936"/>
      <c r="S1936"/>
    </row>
    <row r="1937" spans="1:19" x14ac:dyDescent="0.4">
      <c r="A1937" s="12" t="s">
        <v>1554</v>
      </c>
      <c r="C1937" s="2"/>
      <c r="S1937"/>
    </row>
    <row r="1938" spans="1:19" x14ac:dyDescent="0.4">
      <c r="A1938" s="12" t="s">
        <v>1554</v>
      </c>
      <c r="C1938" s="2"/>
      <c r="S1938"/>
    </row>
    <row r="1939" spans="1:19" x14ac:dyDescent="0.4">
      <c r="A1939" s="12" t="s">
        <v>1554</v>
      </c>
      <c r="C1939" s="2"/>
      <c r="S1939"/>
    </row>
    <row r="1940" spans="1:19" x14ac:dyDescent="0.4">
      <c r="A1940" s="12" t="s">
        <v>1554</v>
      </c>
      <c r="C1940" s="2"/>
      <c r="S1940"/>
    </row>
    <row r="1941" spans="1:19" x14ac:dyDescent="0.4">
      <c r="A1941" s="12" t="s">
        <v>1554</v>
      </c>
      <c r="C1941" s="2"/>
      <c r="S1941"/>
    </row>
    <row r="1942" spans="1:19" x14ac:dyDescent="0.4">
      <c r="A1942" s="12" t="s">
        <v>1554</v>
      </c>
      <c r="C1942" s="2"/>
      <c r="S1942"/>
    </row>
    <row r="1943" spans="1:19" x14ac:dyDescent="0.4">
      <c r="A1943" s="12" t="s">
        <v>1554</v>
      </c>
      <c r="C1943" s="2"/>
      <c r="S1943"/>
    </row>
    <row r="1944" spans="1:19" x14ac:dyDescent="0.4">
      <c r="A1944" s="12" t="s">
        <v>1554</v>
      </c>
      <c r="C1944" s="2"/>
      <c r="S1944"/>
    </row>
    <row r="1945" spans="1:19" x14ac:dyDescent="0.4">
      <c r="A1945" s="12" t="s">
        <v>1554</v>
      </c>
      <c r="C1945" s="2"/>
      <c r="S1945"/>
    </row>
    <row r="1946" spans="1:19" x14ac:dyDescent="0.4">
      <c r="A1946" s="12" t="s">
        <v>1554</v>
      </c>
      <c r="C1946" s="2"/>
      <c r="R1946" t="s">
        <v>64</v>
      </c>
      <c r="S1946"/>
    </row>
    <row r="1947" spans="1:19" x14ac:dyDescent="0.4">
      <c r="A1947" s="12" t="s">
        <v>1554</v>
      </c>
      <c r="C1947" s="2"/>
      <c r="R1947" t="s">
        <v>65</v>
      </c>
      <c r="S1947"/>
    </row>
    <row r="1948" spans="1:19" x14ac:dyDescent="0.4">
      <c r="A1948" s="12" t="s">
        <v>1554</v>
      </c>
      <c r="C1948" s="2"/>
      <c r="S1948"/>
    </row>
    <row r="1949" spans="1:19" x14ac:dyDescent="0.4">
      <c r="A1949" s="12" t="s">
        <v>1554</v>
      </c>
      <c r="C1949" s="2"/>
      <c r="S1949"/>
    </row>
    <row r="1950" spans="1:19" x14ac:dyDescent="0.4">
      <c r="A1950" s="12" t="s">
        <v>1554</v>
      </c>
      <c r="C1950" s="2"/>
      <c r="S1950"/>
    </row>
    <row r="1951" spans="1:19" x14ac:dyDescent="0.4">
      <c r="A1951" s="12" t="s">
        <v>1554</v>
      </c>
      <c r="C1951" s="2"/>
      <c r="S1951"/>
    </row>
    <row r="1952" spans="1:19" x14ac:dyDescent="0.4">
      <c r="A1952" s="12" t="s">
        <v>1554</v>
      </c>
      <c r="C1952" s="2"/>
      <c r="S1952"/>
    </row>
    <row r="1953" spans="1:19" x14ac:dyDescent="0.4">
      <c r="A1953" s="12" t="s">
        <v>1554</v>
      </c>
      <c r="B1953"/>
      <c r="C1953" s="2"/>
      <c r="N1953"/>
      <c r="S1953"/>
    </row>
    <row r="1954" spans="1:19" x14ac:dyDescent="0.4">
      <c r="A1954" s="12" t="s">
        <v>1554</v>
      </c>
      <c r="B1954"/>
      <c r="C1954" s="2"/>
      <c r="N1954"/>
      <c r="S1954"/>
    </row>
    <row r="1955" spans="1:19" x14ac:dyDescent="0.4">
      <c r="A1955" s="12" t="s">
        <v>1554</v>
      </c>
      <c r="B1955"/>
      <c r="C1955" s="2"/>
      <c r="N1955"/>
      <c r="S1955"/>
    </row>
    <row r="1956" spans="1:19" x14ac:dyDescent="0.4">
      <c r="A1956" s="12" t="s">
        <v>1554</v>
      </c>
      <c r="B1956"/>
      <c r="C1956" s="2"/>
      <c r="N1956"/>
      <c r="S1956"/>
    </row>
    <row r="1957" spans="1:19" x14ac:dyDescent="0.4">
      <c r="A1957" s="12" t="s">
        <v>1554</v>
      </c>
      <c r="B1957"/>
      <c r="C1957" s="2"/>
      <c r="N1957"/>
      <c r="S1957"/>
    </row>
    <row r="1958" spans="1:19" x14ac:dyDescent="0.4">
      <c r="A1958" s="12" t="s">
        <v>1554</v>
      </c>
      <c r="B1958"/>
      <c r="C1958" s="2"/>
      <c r="N1958"/>
      <c r="S1958"/>
    </row>
    <row r="1959" spans="1:19" x14ac:dyDescent="0.4">
      <c r="A1959" s="12" t="s">
        <v>1554</v>
      </c>
      <c r="B1959"/>
      <c r="C1959" s="2"/>
      <c r="N1959"/>
      <c r="S1959"/>
    </row>
    <row r="1960" spans="1:19" x14ac:dyDescent="0.4">
      <c r="A1960" s="12" t="s">
        <v>1554</v>
      </c>
      <c r="B1960"/>
      <c r="C1960" s="2"/>
      <c r="N1960"/>
      <c r="S1960"/>
    </row>
    <row r="1961" spans="1:19" x14ac:dyDescent="0.4">
      <c r="C1961" s="2"/>
    </row>
    <row r="1962" spans="1:19" x14ac:dyDescent="0.4">
      <c r="C1962" s="2"/>
    </row>
    <row r="1963" spans="1:19" x14ac:dyDescent="0.4">
      <c r="C1963" s="2"/>
    </row>
    <row r="1964" spans="1:19" x14ac:dyDescent="0.4">
      <c r="A1964" s="12" t="s">
        <v>1554</v>
      </c>
      <c r="B1964"/>
      <c r="C1964" s="2"/>
      <c r="N1964"/>
      <c r="S1964"/>
    </row>
    <row r="1965" spans="1:19" x14ac:dyDescent="0.4">
      <c r="A1965" s="12" t="s">
        <v>1554</v>
      </c>
      <c r="B1965"/>
      <c r="C1965" s="2"/>
      <c r="N1965"/>
      <c r="S1965"/>
    </row>
    <row r="1966" spans="1:19" x14ac:dyDescent="0.4">
      <c r="A1966" s="12" t="s">
        <v>1554</v>
      </c>
      <c r="B1966"/>
      <c r="C1966" s="2"/>
      <c r="N1966"/>
      <c r="S1966"/>
    </row>
    <row r="1967" spans="1:19" x14ac:dyDescent="0.4">
      <c r="A1967" s="12" t="s">
        <v>1554</v>
      </c>
      <c r="B1967"/>
      <c r="C1967" s="2"/>
      <c r="N1967"/>
      <c r="S1967"/>
    </row>
    <row r="1968" spans="1:19" x14ac:dyDescent="0.4">
      <c r="A1968" s="12" t="s">
        <v>1554</v>
      </c>
      <c r="B1968"/>
      <c r="C1968" s="2"/>
      <c r="N1968"/>
      <c r="S1968"/>
    </row>
    <row r="1969" spans="1:19" x14ac:dyDescent="0.4">
      <c r="A1969" s="12" t="s">
        <v>1554</v>
      </c>
      <c r="C1969" s="2"/>
      <c r="S1969"/>
    </row>
    <row r="1970" spans="1:19" x14ac:dyDescent="0.4">
      <c r="A1970" s="12" t="s">
        <v>1554</v>
      </c>
      <c r="C1970" s="2"/>
      <c r="S1970"/>
    </row>
    <row r="1971" spans="1:19" x14ac:dyDescent="0.4">
      <c r="A1971" s="12" t="s">
        <v>1554</v>
      </c>
      <c r="C1971" s="2"/>
      <c r="S1971"/>
    </row>
    <row r="1972" spans="1:19" x14ac:dyDescent="0.4">
      <c r="A1972" s="12" t="s">
        <v>1554</v>
      </c>
      <c r="C1972" s="2"/>
      <c r="S1972"/>
    </row>
    <row r="1973" spans="1:19" x14ac:dyDescent="0.4">
      <c r="A1973" s="12" t="s">
        <v>1554</v>
      </c>
      <c r="C1973" s="2"/>
      <c r="S1973"/>
    </row>
    <row r="1974" spans="1:19" x14ac:dyDescent="0.4">
      <c r="A1974" s="12" t="s">
        <v>1554</v>
      </c>
      <c r="C1974" s="2"/>
      <c r="S1974"/>
    </row>
    <row r="1975" spans="1:19" x14ac:dyDescent="0.4">
      <c r="A1975" s="12" t="s">
        <v>1554</v>
      </c>
      <c r="C1975" s="2"/>
      <c r="S1975"/>
    </row>
    <row r="1976" spans="1:19" x14ac:dyDescent="0.4">
      <c r="A1976" s="12" t="s">
        <v>1554</v>
      </c>
      <c r="C1976" s="2"/>
      <c r="S1976"/>
    </row>
    <row r="1977" spans="1:19" x14ac:dyDescent="0.4">
      <c r="A1977" s="12" t="s">
        <v>1554</v>
      </c>
      <c r="C1977" s="2"/>
      <c r="S1977"/>
    </row>
    <row r="1978" spans="1:19" x14ac:dyDescent="0.4">
      <c r="A1978" s="12" t="s">
        <v>1554</v>
      </c>
      <c r="C1978" s="2"/>
      <c r="R1978" t="s">
        <v>66</v>
      </c>
      <c r="S1978"/>
    </row>
    <row r="1979" spans="1:19" x14ac:dyDescent="0.4">
      <c r="A1979" s="12" t="s">
        <v>1554</v>
      </c>
      <c r="C1979" s="2"/>
      <c r="S1979"/>
    </row>
    <row r="1980" spans="1:19" x14ac:dyDescent="0.4">
      <c r="A1980" s="12" t="s">
        <v>1554</v>
      </c>
      <c r="C1980" s="2"/>
      <c r="S1980"/>
    </row>
    <row r="1981" spans="1:19" x14ac:dyDescent="0.4">
      <c r="A1981" s="12" t="s">
        <v>1554</v>
      </c>
      <c r="C1981" s="2"/>
      <c r="S1981"/>
    </row>
    <row r="1982" spans="1:19" x14ac:dyDescent="0.4">
      <c r="A1982" s="12" t="s">
        <v>1554</v>
      </c>
      <c r="C1982" s="2"/>
      <c r="S1982"/>
    </row>
    <row r="1983" spans="1:19" x14ac:dyDescent="0.4">
      <c r="A1983" s="12" t="s">
        <v>1554</v>
      </c>
      <c r="C1983" s="2"/>
      <c r="S1983"/>
    </row>
    <row r="1984" spans="1:19" x14ac:dyDescent="0.4">
      <c r="A1984" s="12" t="s">
        <v>1554</v>
      </c>
      <c r="C1984" s="2"/>
      <c r="S1984"/>
    </row>
    <row r="1985" spans="1:19" x14ac:dyDescent="0.4">
      <c r="A1985" s="12" t="s">
        <v>1554</v>
      </c>
      <c r="B1985"/>
      <c r="C1985" s="2"/>
      <c r="N1985"/>
      <c r="S1985"/>
    </row>
    <row r="1986" spans="1:19" x14ac:dyDescent="0.4">
      <c r="A1986" s="12" t="s">
        <v>1554</v>
      </c>
      <c r="B1986"/>
      <c r="C1986" s="2"/>
      <c r="N1986"/>
      <c r="S1986"/>
    </row>
    <row r="1987" spans="1:19" x14ac:dyDescent="0.4">
      <c r="A1987" s="12" t="s">
        <v>1554</v>
      </c>
      <c r="B1987"/>
      <c r="C1987" s="2"/>
      <c r="N1987"/>
      <c r="S1987"/>
    </row>
    <row r="1988" spans="1:19" x14ac:dyDescent="0.4">
      <c r="A1988" s="12" t="s">
        <v>1554</v>
      </c>
      <c r="B1988"/>
      <c r="C1988" s="2"/>
      <c r="N1988"/>
      <c r="S1988"/>
    </row>
    <row r="1989" spans="1:19" x14ac:dyDescent="0.4">
      <c r="A1989" s="12" t="s">
        <v>1554</v>
      </c>
      <c r="B1989"/>
      <c r="C1989" s="2"/>
      <c r="N1989"/>
      <c r="S1989"/>
    </row>
    <row r="1990" spans="1:19" x14ac:dyDescent="0.4">
      <c r="A1990" s="12" t="s">
        <v>1554</v>
      </c>
      <c r="B1990"/>
      <c r="C1990" s="2"/>
      <c r="N1990"/>
      <c r="S1990"/>
    </row>
    <row r="1991" spans="1:19" x14ac:dyDescent="0.4">
      <c r="A1991" s="12" t="s">
        <v>1554</v>
      </c>
      <c r="B1991"/>
      <c r="C1991" s="2"/>
      <c r="N1991"/>
      <c r="S1991"/>
    </row>
    <row r="1992" spans="1:19" x14ac:dyDescent="0.4">
      <c r="A1992" s="12" t="s">
        <v>1554</v>
      </c>
      <c r="B1992"/>
      <c r="C1992" s="2"/>
      <c r="N1992"/>
      <c r="S1992"/>
    </row>
    <row r="1993" spans="1:19" x14ac:dyDescent="0.4">
      <c r="A1993" s="12" t="s">
        <v>1554</v>
      </c>
      <c r="B1993"/>
      <c r="C1993" s="2"/>
      <c r="N1993"/>
      <c r="S1993"/>
    </row>
    <row r="1994" spans="1:19" x14ac:dyDescent="0.4">
      <c r="A1994" s="12" t="s">
        <v>1554</v>
      </c>
      <c r="B1994"/>
      <c r="C1994" s="2"/>
      <c r="N1994"/>
      <c r="S1994"/>
    </row>
    <row r="1995" spans="1:19" x14ac:dyDescent="0.4">
      <c r="C1995" s="2"/>
    </row>
    <row r="1996" spans="1:19" x14ac:dyDescent="0.4">
      <c r="C1996" s="2"/>
    </row>
    <row r="1997" spans="1:19" x14ac:dyDescent="0.4">
      <c r="C1997" s="2"/>
    </row>
    <row r="1998" spans="1:19" x14ac:dyDescent="0.4">
      <c r="A1998" s="12" t="s">
        <v>1554</v>
      </c>
      <c r="B1998"/>
      <c r="C1998" s="2"/>
      <c r="N1998"/>
      <c r="S1998"/>
    </row>
    <row r="1999" spans="1:19" x14ac:dyDescent="0.4">
      <c r="A1999" s="12" t="s">
        <v>1554</v>
      </c>
      <c r="B1999"/>
      <c r="C1999" s="2"/>
      <c r="N1999"/>
      <c r="S1999"/>
    </row>
    <row r="2000" spans="1:19" x14ac:dyDescent="0.4">
      <c r="A2000" s="12" t="s">
        <v>1554</v>
      </c>
      <c r="B2000"/>
      <c r="C2000" s="2"/>
      <c r="N2000"/>
      <c r="S2000"/>
    </row>
    <row r="2001" spans="1:19" x14ac:dyDescent="0.4">
      <c r="A2001" s="12" t="s">
        <v>1554</v>
      </c>
      <c r="C2001" s="2"/>
      <c r="S2001"/>
    </row>
    <row r="2002" spans="1:19" x14ac:dyDescent="0.4">
      <c r="A2002" s="12" t="s">
        <v>1554</v>
      </c>
      <c r="C2002" s="2"/>
      <c r="S2002"/>
    </row>
    <row r="2003" spans="1:19" x14ac:dyDescent="0.4">
      <c r="A2003" s="12" t="s">
        <v>1554</v>
      </c>
      <c r="C2003" s="2"/>
      <c r="S2003"/>
    </row>
    <row r="2004" spans="1:19" x14ac:dyDescent="0.4">
      <c r="A2004" s="12" t="s">
        <v>1554</v>
      </c>
      <c r="C2004" s="2"/>
      <c r="S2004"/>
    </row>
    <row r="2005" spans="1:19" x14ac:dyDescent="0.4">
      <c r="A2005" s="12" t="s">
        <v>1554</v>
      </c>
      <c r="C2005" s="2"/>
      <c r="S2005"/>
    </row>
    <row r="2006" spans="1:19" x14ac:dyDescent="0.4">
      <c r="A2006" s="12" t="s">
        <v>1554</v>
      </c>
      <c r="C2006" s="2"/>
      <c r="S2006"/>
    </row>
    <row r="2007" spans="1:19" x14ac:dyDescent="0.4">
      <c r="A2007" s="12" t="s">
        <v>1554</v>
      </c>
      <c r="C2007" s="2"/>
      <c r="S2007"/>
    </row>
    <row r="2008" spans="1:19" x14ac:dyDescent="0.4">
      <c r="A2008" s="12" t="s">
        <v>1554</v>
      </c>
      <c r="C2008" s="2"/>
      <c r="S2008"/>
    </row>
    <row r="2009" spans="1:19" x14ac:dyDescent="0.4">
      <c r="A2009" s="12" t="s">
        <v>1554</v>
      </c>
      <c r="C2009" s="2"/>
      <c r="S2009"/>
    </row>
    <row r="2010" spans="1:19" x14ac:dyDescent="0.4">
      <c r="A2010" s="12" t="s">
        <v>1554</v>
      </c>
      <c r="C2010" s="2"/>
      <c r="S2010"/>
    </row>
    <row r="2011" spans="1:19" x14ac:dyDescent="0.4">
      <c r="A2011" s="12" t="s">
        <v>1554</v>
      </c>
      <c r="C2011" s="2"/>
      <c r="S2011"/>
    </row>
    <row r="2012" spans="1:19" x14ac:dyDescent="0.4">
      <c r="A2012" s="12" t="s">
        <v>1554</v>
      </c>
      <c r="C2012" s="2"/>
      <c r="R2012" t="s">
        <v>69</v>
      </c>
      <c r="S2012"/>
    </row>
    <row r="2013" spans="1:19" x14ac:dyDescent="0.4">
      <c r="A2013" s="12" t="s">
        <v>1554</v>
      </c>
      <c r="C2013" s="2"/>
      <c r="S2013"/>
    </row>
    <row r="2014" spans="1:19" x14ac:dyDescent="0.4">
      <c r="A2014" s="12" t="s">
        <v>1554</v>
      </c>
      <c r="C2014" s="2"/>
      <c r="S2014"/>
    </row>
    <row r="2015" spans="1:19" x14ac:dyDescent="0.4">
      <c r="A2015" s="12" t="s">
        <v>1554</v>
      </c>
      <c r="C2015" s="2"/>
      <c r="S2015"/>
    </row>
    <row r="2016" spans="1:19" x14ac:dyDescent="0.4">
      <c r="A2016" s="12" t="s">
        <v>1554</v>
      </c>
      <c r="C2016" s="2"/>
      <c r="S2016"/>
    </row>
    <row r="2017" spans="1:19" x14ac:dyDescent="0.4">
      <c r="A2017" s="12" t="s">
        <v>1554</v>
      </c>
      <c r="B2017"/>
      <c r="C2017" s="2"/>
      <c r="N2017"/>
      <c r="S2017"/>
    </row>
    <row r="2018" spans="1:19" x14ac:dyDescent="0.4">
      <c r="A2018" s="12" t="s">
        <v>1554</v>
      </c>
      <c r="B2018"/>
      <c r="C2018" s="2"/>
      <c r="N2018"/>
      <c r="S2018"/>
    </row>
    <row r="2019" spans="1:19" x14ac:dyDescent="0.4">
      <c r="A2019" s="12" t="s">
        <v>1554</v>
      </c>
      <c r="B2019"/>
      <c r="C2019" s="2"/>
      <c r="N2019"/>
      <c r="S2019"/>
    </row>
    <row r="2020" spans="1:19" x14ac:dyDescent="0.4">
      <c r="A2020" s="12" t="s">
        <v>1554</v>
      </c>
      <c r="B2020"/>
      <c r="C2020" s="2"/>
      <c r="N2020"/>
      <c r="S2020"/>
    </row>
    <row r="2021" spans="1:19" x14ac:dyDescent="0.4">
      <c r="A2021" s="12" t="s">
        <v>1554</v>
      </c>
      <c r="B2021"/>
      <c r="C2021" s="2"/>
      <c r="N2021"/>
      <c r="S2021"/>
    </row>
    <row r="2022" spans="1:19" x14ac:dyDescent="0.4">
      <c r="A2022" s="12" t="s">
        <v>1554</v>
      </c>
      <c r="B2022"/>
      <c r="C2022" s="2"/>
      <c r="N2022"/>
      <c r="S2022"/>
    </row>
    <row r="2023" spans="1:19" x14ac:dyDescent="0.4">
      <c r="A2023" s="12" t="s">
        <v>1554</v>
      </c>
      <c r="B2023"/>
      <c r="C2023" s="2"/>
      <c r="N2023"/>
      <c r="S2023"/>
    </row>
    <row r="2024" spans="1:19" x14ac:dyDescent="0.4">
      <c r="A2024" s="12" t="s">
        <v>1554</v>
      </c>
      <c r="B2024"/>
      <c r="C2024" s="2"/>
      <c r="N2024"/>
      <c r="S2024"/>
    </row>
    <row r="2025" spans="1:19" x14ac:dyDescent="0.4">
      <c r="A2025" s="12" t="s">
        <v>1554</v>
      </c>
      <c r="B2025"/>
      <c r="C2025" s="2"/>
      <c r="N2025"/>
      <c r="S2025"/>
    </row>
    <row r="2026" spans="1:19" x14ac:dyDescent="0.4">
      <c r="A2026" s="12" t="s">
        <v>1554</v>
      </c>
      <c r="B2026"/>
      <c r="C2026" s="2"/>
      <c r="N2026"/>
      <c r="S2026"/>
    </row>
    <row r="2027" spans="1:19" x14ac:dyDescent="0.4">
      <c r="A2027" s="12" t="s">
        <v>1554</v>
      </c>
      <c r="B2027"/>
      <c r="C2027" s="2"/>
      <c r="N2027"/>
      <c r="S2027"/>
    </row>
    <row r="2028" spans="1:19" x14ac:dyDescent="0.4">
      <c r="A2028" s="12" t="s">
        <v>1554</v>
      </c>
      <c r="B2028"/>
      <c r="C2028" s="2"/>
      <c r="N2028"/>
      <c r="S2028"/>
    </row>
    <row r="2029" spans="1:19" x14ac:dyDescent="0.4">
      <c r="C2029" s="2"/>
    </row>
    <row r="2030" spans="1:19" x14ac:dyDescent="0.4">
      <c r="C2030" s="2"/>
    </row>
    <row r="2031" spans="1:19" x14ac:dyDescent="0.4">
      <c r="C2031" s="2"/>
    </row>
    <row r="2032" spans="1:19" x14ac:dyDescent="0.4">
      <c r="A2032" s="12" t="s">
        <v>1554</v>
      </c>
      <c r="B2032"/>
      <c r="C2032" s="2"/>
      <c r="N2032"/>
      <c r="S2032"/>
    </row>
    <row r="2033" spans="1:19" x14ac:dyDescent="0.4">
      <c r="A2033" s="12" t="s">
        <v>1554</v>
      </c>
      <c r="C2033" s="2"/>
      <c r="S2033"/>
    </row>
    <row r="2034" spans="1:19" x14ac:dyDescent="0.4">
      <c r="A2034" s="12" t="s">
        <v>1554</v>
      </c>
      <c r="C2034" s="2"/>
      <c r="S2034"/>
    </row>
    <row r="2035" spans="1:19" x14ac:dyDescent="0.4">
      <c r="A2035" s="12" t="s">
        <v>1554</v>
      </c>
      <c r="C2035" s="2"/>
      <c r="S2035"/>
    </row>
    <row r="2036" spans="1:19" x14ac:dyDescent="0.4">
      <c r="A2036" s="12" t="s">
        <v>1554</v>
      </c>
      <c r="C2036" s="2"/>
      <c r="S2036"/>
    </row>
    <row r="2037" spans="1:19" x14ac:dyDescent="0.4">
      <c r="A2037" s="12" t="s">
        <v>1554</v>
      </c>
      <c r="C2037" s="2"/>
      <c r="S2037"/>
    </row>
    <row r="2038" spans="1:19" x14ac:dyDescent="0.4">
      <c r="A2038" s="12" t="s">
        <v>1554</v>
      </c>
      <c r="C2038" s="2"/>
      <c r="S2038"/>
    </row>
    <row r="2039" spans="1:19" x14ac:dyDescent="0.4">
      <c r="A2039" s="12" t="s">
        <v>1554</v>
      </c>
      <c r="C2039" s="2"/>
      <c r="S2039"/>
    </row>
    <row r="2040" spans="1:19" x14ac:dyDescent="0.4">
      <c r="A2040" s="12" t="s">
        <v>1554</v>
      </c>
      <c r="C2040" s="2"/>
      <c r="S2040"/>
    </row>
    <row r="2041" spans="1:19" x14ac:dyDescent="0.4">
      <c r="A2041" s="12" t="s">
        <v>1554</v>
      </c>
      <c r="C2041" s="2"/>
      <c r="S2041"/>
    </row>
    <row r="2042" spans="1:19" x14ac:dyDescent="0.4">
      <c r="A2042" s="12" t="s">
        <v>1554</v>
      </c>
      <c r="C2042" s="2"/>
      <c r="S2042"/>
    </row>
    <row r="2043" spans="1:19" x14ac:dyDescent="0.4">
      <c r="A2043" s="12" t="s">
        <v>1554</v>
      </c>
      <c r="C2043" s="2"/>
      <c r="R2043" t="s">
        <v>67</v>
      </c>
      <c r="S2043"/>
    </row>
    <row r="2044" spans="1:19" x14ac:dyDescent="0.4">
      <c r="A2044" s="12" t="s">
        <v>1554</v>
      </c>
      <c r="C2044" s="2"/>
      <c r="S2044"/>
    </row>
    <row r="2045" spans="1:19" x14ac:dyDescent="0.4">
      <c r="A2045" s="12" t="s">
        <v>1554</v>
      </c>
      <c r="C2045" s="2"/>
      <c r="S2045"/>
    </row>
    <row r="2046" spans="1:19" x14ac:dyDescent="0.4">
      <c r="A2046" s="12" t="s">
        <v>1554</v>
      </c>
      <c r="C2046" s="2"/>
      <c r="S2046"/>
    </row>
    <row r="2047" spans="1:19" x14ac:dyDescent="0.4">
      <c r="A2047" s="12" t="s">
        <v>1554</v>
      </c>
      <c r="C2047" s="2"/>
      <c r="S2047"/>
    </row>
    <row r="2048" spans="1:19" x14ac:dyDescent="0.4">
      <c r="A2048" s="12" t="s">
        <v>1554</v>
      </c>
      <c r="C2048" s="2"/>
      <c r="S2048"/>
    </row>
    <row r="2049" spans="1:19" x14ac:dyDescent="0.4">
      <c r="A2049" s="12" t="s">
        <v>1554</v>
      </c>
      <c r="B2049"/>
      <c r="C2049" s="2"/>
      <c r="N2049"/>
      <c r="S2049"/>
    </row>
    <row r="2050" spans="1:19" x14ac:dyDescent="0.4">
      <c r="A2050" s="12" t="s">
        <v>1554</v>
      </c>
      <c r="B2050"/>
      <c r="C2050" s="2"/>
      <c r="N2050"/>
      <c r="S2050"/>
    </row>
    <row r="2051" spans="1:19" x14ac:dyDescent="0.4">
      <c r="A2051" s="12" t="s">
        <v>1554</v>
      </c>
      <c r="B2051"/>
      <c r="C2051" s="2"/>
      <c r="N2051"/>
      <c r="S2051"/>
    </row>
    <row r="2052" spans="1:19" x14ac:dyDescent="0.4">
      <c r="A2052" s="12" t="s">
        <v>1554</v>
      </c>
      <c r="B2052"/>
      <c r="C2052" s="2"/>
      <c r="N2052"/>
      <c r="S2052"/>
    </row>
    <row r="2053" spans="1:19" x14ac:dyDescent="0.4">
      <c r="A2053" s="12" t="s">
        <v>1554</v>
      </c>
      <c r="B2053"/>
      <c r="C2053" s="2"/>
      <c r="N2053"/>
      <c r="S2053"/>
    </row>
    <row r="2054" spans="1:19" x14ac:dyDescent="0.4">
      <c r="A2054" s="12" t="s">
        <v>1554</v>
      </c>
      <c r="B2054"/>
      <c r="C2054" s="2"/>
      <c r="N2054"/>
      <c r="S2054"/>
    </row>
    <row r="2055" spans="1:19" x14ac:dyDescent="0.4">
      <c r="A2055" s="12" t="s">
        <v>1554</v>
      </c>
      <c r="B2055"/>
      <c r="C2055" s="2"/>
      <c r="N2055"/>
      <c r="S2055"/>
    </row>
    <row r="2056" spans="1:19" x14ac:dyDescent="0.4">
      <c r="A2056" s="12" t="s">
        <v>1554</v>
      </c>
      <c r="B2056"/>
      <c r="C2056" s="2"/>
      <c r="N2056"/>
      <c r="S2056"/>
    </row>
    <row r="2057" spans="1:19" x14ac:dyDescent="0.4">
      <c r="A2057" s="12" t="s">
        <v>1554</v>
      </c>
      <c r="B2057"/>
      <c r="C2057" s="2"/>
      <c r="N2057"/>
      <c r="S2057"/>
    </row>
    <row r="2058" spans="1:19" x14ac:dyDescent="0.4">
      <c r="A2058" s="12" t="s">
        <v>1554</v>
      </c>
      <c r="B2058"/>
      <c r="C2058" s="2"/>
      <c r="N2058"/>
      <c r="S2058"/>
    </row>
    <row r="2059" spans="1:19" x14ac:dyDescent="0.4">
      <c r="A2059" s="12" t="s">
        <v>1554</v>
      </c>
      <c r="B2059"/>
      <c r="C2059" s="2"/>
      <c r="N2059"/>
      <c r="S2059"/>
    </row>
    <row r="2060" spans="1:19" x14ac:dyDescent="0.4">
      <c r="A2060" s="12" t="s">
        <v>1554</v>
      </c>
      <c r="B2060"/>
      <c r="C2060" s="2"/>
      <c r="N2060"/>
      <c r="S2060"/>
    </row>
    <row r="2061" spans="1:19" x14ac:dyDescent="0.4">
      <c r="A2061" s="12" t="s">
        <v>1554</v>
      </c>
      <c r="B2061"/>
      <c r="C2061" s="2"/>
      <c r="N2061"/>
      <c r="S2061"/>
    </row>
    <row r="2062" spans="1:19" x14ac:dyDescent="0.4">
      <c r="A2062" s="12" t="s">
        <v>1554</v>
      </c>
      <c r="B2062"/>
      <c r="C2062" s="2"/>
      <c r="N2062"/>
      <c r="S2062"/>
    </row>
    <row r="2063" spans="1:19" x14ac:dyDescent="0.4">
      <c r="C2063" s="2"/>
    </row>
    <row r="2064" spans="1:19" x14ac:dyDescent="0.4">
      <c r="C2064" s="2"/>
    </row>
    <row r="2065" spans="1:19" x14ac:dyDescent="0.4">
      <c r="C2065" s="2"/>
    </row>
    <row r="2066" spans="1:19" x14ac:dyDescent="0.4">
      <c r="A2066" s="12" t="s">
        <v>1554</v>
      </c>
      <c r="B2066"/>
      <c r="C2066" s="2"/>
      <c r="N2066"/>
      <c r="S2066"/>
    </row>
    <row r="2067" spans="1:19" x14ac:dyDescent="0.4">
      <c r="A2067" s="12" t="s">
        <v>1554</v>
      </c>
      <c r="B2067"/>
      <c r="C2067" s="2"/>
      <c r="N2067"/>
      <c r="S2067"/>
    </row>
    <row r="2068" spans="1:19" x14ac:dyDescent="0.4">
      <c r="A2068" s="12" t="s">
        <v>1554</v>
      </c>
      <c r="B2068"/>
      <c r="C2068" s="2"/>
      <c r="N2068"/>
      <c r="S2068"/>
    </row>
    <row r="2069" spans="1:19" x14ac:dyDescent="0.4">
      <c r="A2069" s="12" t="s">
        <v>1554</v>
      </c>
      <c r="B2069"/>
      <c r="C2069" s="2"/>
      <c r="N2069"/>
      <c r="S2069"/>
    </row>
    <row r="2070" spans="1:19" x14ac:dyDescent="0.4">
      <c r="A2070" s="12" t="s">
        <v>1554</v>
      </c>
      <c r="B2070"/>
      <c r="C2070" s="2"/>
      <c r="N2070"/>
      <c r="S2070"/>
    </row>
    <row r="2071" spans="1:19" x14ac:dyDescent="0.4">
      <c r="A2071" s="12" t="s">
        <v>1554</v>
      </c>
      <c r="B2071"/>
      <c r="C2071" s="2"/>
      <c r="N2071"/>
      <c r="S2071"/>
    </row>
    <row r="2072" spans="1:19" x14ac:dyDescent="0.4">
      <c r="A2072" s="12" t="s">
        <v>1554</v>
      </c>
      <c r="B2072"/>
      <c r="C2072" s="2"/>
      <c r="N2072"/>
      <c r="S2072"/>
    </row>
    <row r="2073" spans="1:19" x14ac:dyDescent="0.4">
      <c r="A2073" s="12" t="s">
        <v>1554</v>
      </c>
      <c r="B2073"/>
      <c r="C2073" s="2"/>
      <c r="N2073"/>
      <c r="S2073"/>
    </row>
    <row r="2074" spans="1:19" x14ac:dyDescent="0.4">
      <c r="A2074" s="12" t="s">
        <v>1554</v>
      </c>
      <c r="B2074"/>
      <c r="C2074" s="2"/>
      <c r="N2074"/>
      <c r="S2074"/>
    </row>
    <row r="2075" spans="1:19" x14ac:dyDescent="0.4">
      <c r="A2075" s="12" t="s">
        <v>1554</v>
      </c>
      <c r="B2075"/>
      <c r="C2075" s="2"/>
      <c r="N2075"/>
      <c r="S2075"/>
    </row>
    <row r="2076" spans="1:19" x14ac:dyDescent="0.4">
      <c r="A2076" s="12" t="s">
        <v>1554</v>
      </c>
      <c r="B2076"/>
      <c r="C2076" s="2"/>
      <c r="N2076"/>
      <c r="S2076"/>
    </row>
    <row r="2077" spans="1:19" x14ac:dyDescent="0.4">
      <c r="A2077" s="12" t="s">
        <v>1554</v>
      </c>
      <c r="B2077"/>
      <c r="C2077" s="2"/>
      <c r="N2077"/>
      <c r="S2077"/>
    </row>
    <row r="2078" spans="1:19" x14ac:dyDescent="0.4">
      <c r="A2078" s="12" t="s">
        <v>1554</v>
      </c>
      <c r="B2078"/>
      <c r="C2078" s="2"/>
      <c r="N2078"/>
      <c r="S2078"/>
    </row>
    <row r="2079" spans="1:19" x14ac:dyDescent="0.4">
      <c r="A2079" s="12" t="s">
        <v>1554</v>
      </c>
      <c r="B2079"/>
      <c r="C2079" s="2"/>
      <c r="N2079"/>
      <c r="S2079"/>
    </row>
    <row r="2080" spans="1:19" x14ac:dyDescent="0.4">
      <c r="A2080" s="12" t="s">
        <v>1554</v>
      </c>
      <c r="B2080"/>
      <c r="C2080" s="2"/>
      <c r="N2080"/>
      <c r="S2080"/>
    </row>
    <row r="2081" spans="1:19" x14ac:dyDescent="0.4">
      <c r="A2081" s="12" t="s">
        <v>1554</v>
      </c>
      <c r="C2081" s="2"/>
      <c r="S2081"/>
    </row>
    <row r="2082" spans="1:19" x14ac:dyDescent="0.4">
      <c r="A2082" s="12" t="s">
        <v>1554</v>
      </c>
      <c r="C2082" s="2"/>
      <c r="S2082"/>
    </row>
    <row r="2083" spans="1:19" x14ac:dyDescent="0.4">
      <c r="A2083" s="12" t="s">
        <v>1554</v>
      </c>
      <c r="C2083" s="2"/>
      <c r="S2083"/>
    </row>
    <row r="2084" spans="1:19" x14ac:dyDescent="0.4">
      <c r="A2084" s="12" t="s">
        <v>1554</v>
      </c>
      <c r="C2084" s="2"/>
      <c r="S2084"/>
    </row>
    <row r="2085" spans="1:19" x14ac:dyDescent="0.4">
      <c r="A2085" s="12" t="s">
        <v>1554</v>
      </c>
      <c r="C2085" s="2"/>
      <c r="S2085"/>
    </row>
    <row r="2086" spans="1:19" x14ac:dyDescent="0.4">
      <c r="A2086" s="12" t="s">
        <v>1554</v>
      </c>
      <c r="C2086" s="2"/>
      <c r="R2086" t="s">
        <v>67</v>
      </c>
      <c r="S2086"/>
    </row>
    <row r="2087" spans="1:19" x14ac:dyDescent="0.4">
      <c r="A2087" s="12" t="s">
        <v>1554</v>
      </c>
      <c r="C2087" s="2"/>
      <c r="S2087"/>
    </row>
    <row r="2088" spans="1:19" x14ac:dyDescent="0.4">
      <c r="A2088" s="12" t="s">
        <v>1554</v>
      </c>
      <c r="C2088" s="2"/>
      <c r="S2088"/>
    </row>
    <row r="2089" spans="1:19" x14ac:dyDescent="0.4">
      <c r="A2089" s="12" t="s">
        <v>1554</v>
      </c>
      <c r="C2089" s="2"/>
      <c r="S2089"/>
    </row>
    <row r="2090" spans="1:19" x14ac:dyDescent="0.4">
      <c r="A2090" s="12" t="s">
        <v>1554</v>
      </c>
      <c r="C2090" s="2"/>
      <c r="S2090"/>
    </row>
    <row r="2091" spans="1:19" x14ac:dyDescent="0.4">
      <c r="A2091" s="12" t="s">
        <v>1554</v>
      </c>
      <c r="C2091" s="2"/>
      <c r="S2091"/>
    </row>
    <row r="2092" spans="1:19" x14ac:dyDescent="0.4">
      <c r="A2092" s="12" t="s">
        <v>1554</v>
      </c>
      <c r="C2092" s="2"/>
      <c r="S2092"/>
    </row>
    <row r="2093" spans="1:19" x14ac:dyDescent="0.4">
      <c r="A2093" s="12" t="s">
        <v>1554</v>
      </c>
      <c r="C2093" s="2"/>
      <c r="S2093"/>
    </row>
    <row r="2094" spans="1:19" x14ac:dyDescent="0.4">
      <c r="A2094" s="12" t="s">
        <v>1554</v>
      </c>
      <c r="C2094" s="2"/>
      <c r="S2094"/>
    </row>
    <row r="2095" spans="1:19" x14ac:dyDescent="0.4">
      <c r="A2095" s="12" t="s">
        <v>1554</v>
      </c>
      <c r="C2095" s="2"/>
      <c r="S2095"/>
    </row>
    <row r="2096" spans="1:19" x14ac:dyDescent="0.4">
      <c r="A2096" s="12" t="s">
        <v>1554</v>
      </c>
      <c r="C2096" s="2"/>
      <c r="S2096"/>
    </row>
    <row r="2097" spans="1:19" x14ac:dyDescent="0.4">
      <c r="C2097" s="2"/>
    </row>
    <row r="2098" spans="1:19" x14ac:dyDescent="0.4">
      <c r="C2098" s="2"/>
    </row>
    <row r="2099" spans="1:19" x14ac:dyDescent="0.4">
      <c r="C2099" s="2"/>
    </row>
    <row r="2100" spans="1:19" x14ac:dyDescent="0.4">
      <c r="A2100" s="12" t="s">
        <v>1554</v>
      </c>
      <c r="B2100"/>
      <c r="C2100" s="2"/>
      <c r="N2100"/>
      <c r="S2100"/>
    </row>
    <row r="2101" spans="1:19" x14ac:dyDescent="0.4">
      <c r="A2101" s="12" t="s">
        <v>1554</v>
      </c>
      <c r="B2101"/>
      <c r="C2101" s="2"/>
      <c r="N2101"/>
      <c r="S2101"/>
    </row>
    <row r="2102" spans="1:19" x14ac:dyDescent="0.4">
      <c r="A2102" s="12" t="s">
        <v>1554</v>
      </c>
      <c r="B2102"/>
      <c r="C2102" s="2"/>
      <c r="N2102"/>
      <c r="S2102"/>
    </row>
    <row r="2103" spans="1:19" x14ac:dyDescent="0.4">
      <c r="A2103" s="12" t="s">
        <v>1554</v>
      </c>
      <c r="B2103"/>
      <c r="C2103" s="2"/>
      <c r="N2103"/>
      <c r="S2103"/>
    </row>
    <row r="2104" spans="1:19" x14ac:dyDescent="0.4">
      <c r="A2104" s="12" t="s">
        <v>1554</v>
      </c>
      <c r="B2104"/>
      <c r="C2104" s="2"/>
      <c r="N2104"/>
      <c r="S2104"/>
    </row>
    <row r="2105" spans="1:19" x14ac:dyDescent="0.4">
      <c r="A2105" s="12" t="s">
        <v>1554</v>
      </c>
      <c r="B2105"/>
      <c r="C2105" s="2"/>
      <c r="N2105"/>
      <c r="S2105"/>
    </row>
    <row r="2106" spans="1:19" x14ac:dyDescent="0.4">
      <c r="A2106" s="12" t="s">
        <v>1554</v>
      </c>
      <c r="B2106"/>
      <c r="C2106" s="2"/>
      <c r="N2106"/>
      <c r="S2106"/>
    </row>
    <row r="2107" spans="1:19" x14ac:dyDescent="0.4">
      <c r="A2107" s="12" t="s">
        <v>1554</v>
      </c>
      <c r="B2107"/>
      <c r="C2107" s="2"/>
      <c r="N2107"/>
      <c r="S2107"/>
    </row>
    <row r="2108" spans="1:19" x14ac:dyDescent="0.4">
      <c r="A2108" s="12" t="s">
        <v>1554</v>
      </c>
      <c r="B2108"/>
      <c r="C2108" s="2"/>
      <c r="N2108"/>
      <c r="S2108"/>
    </row>
    <row r="2109" spans="1:19" x14ac:dyDescent="0.4">
      <c r="A2109" s="12" t="s">
        <v>1554</v>
      </c>
      <c r="B2109"/>
      <c r="C2109" s="2"/>
      <c r="N2109"/>
      <c r="S2109"/>
    </row>
    <row r="2110" spans="1:19" x14ac:dyDescent="0.4">
      <c r="A2110" s="12" t="s">
        <v>1554</v>
      </c>
      <c r="B2110"/>
      <c r="C2110" s="2"/>
      <c r="N2110"/>
      <c r="S2110"/>
    </row>
    <row r="2111" spans="1:19" x14ac:dyDescent="0.4">
      <c r="A2111" s="12" t="s">
        <v>1554</v>
      </c>
      <c r="B2111"/>
      <c r="C2111" s="2"/>
      <c r="N2111"/>
      <c r="S2111"/>
    </row>
    <row r="2112" spans="1:19" x14ac:dyDescent="0.4">
      <c r="A2112" s="12" t="s">
        <v>1554</v>
      </c>
      <c r="B2112"/>
      <c r="C2112" s="2"/>
      <c r="N2112"/>
      <c r="S2112"/>
    </row>
    <row r="2113" spans="1:19" x14ac:dyDescent="0.4">
      <c r="A2113" s="12" t="s">
        <v>1554</v>
      </c>
      <c r="C2113" s="2"/>
      <c r="S2113"/>
    </row>
    <row r="2114" spans="1:19" x14ac:dyDescent="0.4">
      <c r="A2114" s="12" t="s">
        <v>1554</v>
      </c>
      <c r="C2114" s="2"/>
      <c r="S2114"/>
    </row>
    <row r="2115" spans="1:19" x14ac:dyDescent="0.4">
      <c r="A2115" s="12" t="s">
        <v>1554</v>
      </c>
      <c r="C2115" s="2"/>
      <c r="S2115"/>
    </row>
    <row r="2116" spans="1:19" x14ac:dyDescent="0.4">
      <c r="A2116" s="12" t="s">
        <v>1554</v>
      </c>
      <c r="C2116" s="2"/>
      <c r="S2116"/>
    </row>
    <row r="2117" spans="1:19" x14ac:dyDescent="0.4">
      <c r="A2117" s="12" t="s">
        <v>1554</v>
      </c>
      <c r="C2117" s="2"/>
      <c r="S2117"/>
    </row>
    <row r="2118" spans="1:19" x14ac:dyDescent="0.4">
      <c r="A2118" s="12" t="s">
        <v>1554</v>
      </c>
      <c r="C2118" s="2"/>
      <c r="S2118"/>
    </row>
    <row r="2119" spans="1:19" x14ac:dyDescent="0.4">
      <c r="A2119" s="12" t="s">
        <v>1554</v>
      </c>
      <c r="C2119" s="2"/>
      <c r="S2119"/>
    </row>
    <row r="2120" spans="1:19" x14ac:dyDescent="0.4">
      <c r="A2120" s="12" t="s">
        <v>1554</v>
      </c>
      <c r="C2120" s="2"/>
      <c r="S2120"/>
    </row>
    <row r="2121" spans="1:19" x14ac:dyDescent="0.4">
      <c r="A2121" s="12" t="s">
        <v>1554</v>
      </c>
      <c r="C2121" s="2"/>
      <c r="S2121"/>
    </row>
    <row r="2122" spans="1:19" x14ac:dyDescent="0.4">
      <c r="A2122" s="12" t="s">
        <v>1554</v>
      </c>
      <c r="C2122" s="2"/>
      <c r="S2122"/>
    </row>
    <row r="2123" spans="1:19" x14ac:dyDescent="0.4">
      <c r="A2123" s="12" t="s">
        <v>1554</v>
      </c>
      <c r="C2123" s="2"/>
      <c r="R2123" t="s">
        <v>57</v>
      </c>
      <c r="S2123"/>
    </row>
    <row r="2124" spans="1:19" x14ac:dyDescent="0.4">
      <c r="A2124" s="12" t="s">
        <v>1554</v>
      </c>
      <c r="C2124" s="2"/>
      <c r="S2124"/>
    </row>
    <row r="2125" spans="1:19" x14ac:dyDescent="0.4">
      <c r="A2125" s="12" t="s">
        <v>1554</v>
      </c>
      <c r="C2125" s="2"/>
      <c r="S2125"/>
    </row>
    <row r="2126" spans="1:19" x14ac:dyDescent="0.4">
      <c r="A2126" s="12" t="s">
        <v>1554</v>
      </c>
      <c r="C2126" s="2"/>
      <c r="S2126"/>
    </row>
    <row r="2127" spans="1:19" x14ac:dyDescent="0.4">
      <c r="A2127" s="12" t="s">
        <v>1554</v>
      </c>
      <c r="C2127" s="2"/>
      <c r="S2127"/>
    </row>
    <row r="2128" spans="1:19" x14ac:dyDescent="0.4">
      <c r="A2128" s="12" t="s">
        <v>1554</v>
      </c>
      <c r="C2128" s="2"/>
      <c r="S2128"/>
    </row>
    <row r="2129" spans="1:19" x14ac:dyDescent="0.4">
      <c r="A2129" s="12" t="s">
        <v>1554</v>
      </c>
      <c r="B2129"/>
      <c r="C2129" s="2"/>
      <c r="N2129"/>
      <c r="S2129"/>
    </row>
    <row r="2130" spans="1:19" x14ac:dyDescent="0.4">
      <c r="A2130" s="12" t="s">
        <v>1554</v>
      </c>
      <c r="B2130"/>
      <c r="C2130" s="2"/>
      <c r="N2130"/>
      <c r="S2130"/>
    </row>
    <row r="2131" spans="1:19" x14ac:dyDescent="0.4">
      <c r="C2131" s="2"/>
    </row>
    <row r="2132" spans="1:19" x14ac:dyDescent="0.4">
      <c r="C2132" s="2"/>
    </row>
    <row r="2133" spans="1:19" x14ac:dyDescent="0.4">
      <c r="C2133" s="2"/>
    </row>
    <row r="2134" spans="1:19" x14ac:dyDescent="0.4">
      <c r="A2134" s="12" t="s">
        <v>1554</v>
      </c>
      <c r="B2134"/>
      <c r="C2134" s="2"/>
      <c r="N2134"/>
      <c r="S2134"/>
    </row>
    <row r="2135" spans="1:19" x14ac:dyDescent="0.4">
      <c r="A2135" s="12" t="s">
        <v>1554</v>
      </c>
      <c r="B2135"/>
      <c r="C2135" s="2"/>
      <c r="N2135"/>
      <c r="S2135"/>
    </row>
    <row r="2136" spans="1:19" x14ac:dyDescent="0.4">
      <c r="A2136" s="12" t="s">
        <v>1554</v>
      </c>
      <c r="B2136"/>
      <c r="C2136" s="2"/>
      <c r="N2136"/>
      <c r="S2136"/>
    </row>
    <row r="2137" spans="1:19" x14ac:dyDescent="0.4">
      <c r="A2137" s="12" t="s">
        <v>1554</v>
      </c>
      <c r="B2137"/>
      <c r="C2137" s="2"/>
      <c r="N2137"/>
      <c r="S2137"/>
    </row>
    <row r="2138" spans="1:19" x14ac:dyDescent="0.4">
      <c r="A2138" s="12" t="s">
        <v>1554</v>
      </c>
      <c r="B2138"/>
      <c r="C2138" s="2"/>
      <c r="N2138"/>
      <c r="S2138"/>
    </row>
    <row r="2139" spans="1:19" x14ac:dyDescent="0.4">
      <c r="A2139" s="12" t="s">
        <v>1554</v>
      </c>
      <c r="B2139"/>
      <c r="C2139" s="2"/>
      <c r="N2139"/>
      <c r="S2139"/>
    </row>
    <row r="2140" spans="1:19" x14ac:dyDescent="0.4">
      <c r="A2140" s="12" t="s">
        <v>1554</v>
      </c>
      <c r="B2140"/>
      <c r="C2140" s="2"/>
      <c r="N2140"/>
      <c r="S2140"/>
    </row>
    <row r="2141" spans="1:19" x14ac:dyDescent="0.4">
      <c r="A2141" s="12" t="s">
        <v>1554</v>
      </c>
      <c r="B2141"/>
      <c r="C2141" s="2"/>
      <c r="N2141"/>
      <c r="S2141"/>
    </row>
    <row r="2142" spans="1:19" x14ac:dyDescent="0.4">
      <c r="A2142" s="12" t="s">
        <v>1554</v>
      </c>
      <c r="B2142"/>
      <c r="C2142" s="2"/>
      <c r="N2142"/>
      <c r="S2142"/>
    </row>
    <row r="2143" spans="1:19" x14ac:dyDescent="0.4">
      <c r="A2143" s="12" t="s">
        <v>1554</v>
      </c>
      <c r="B2143"/>
      <c r="C2143" s="2"/>
      <c r="N2143"/>
      <c r="S2143"/>
    </row>
    <row r="2144" spans="1:19" x14ac:dyDescent="0.4">
      <c r="A2144" s="12" t="s">
        <v>1554</v>
      </c>
      <c r="B2144"/>
      <c r="C2144" s="2"/>
      <c r="N2144"/>
      <c r="S2144"/>
    </row>
    <row r="2145" spans="1:19" x14ac:dyDescent="0.4">
      <c r="A2145" s="12" t="s">
        <v>1554</v>
      </c>
      <c r="C2145" s="2"/>
      <c r="S2145"/>
    </row>
    <row r="2146" spans="1:19" x14ac:dyDescent="0.4">
      <c r="A2146" s="12" t="s">
        <v>1554</v>
      </c>
      <c r="C2146" s="2"/>
      <c r="S2146"/>
    </row>
    <row r="2147" spans="1:19" x14ac:dyDescent="0.4">
      <c r="A2147" s="12" t="s">
        <v>1554</v>
      </c>
      <c r="C2147" s="2"/>
      <c r="S2147"/>
    </row>
    <row r="2148" spans="1:19" x14ac:dyDescent="0.4">
      <c r="A2148" s="12" t="s">
        <v>1554</v>
      </c>
      <c r="C2148" s="2"/>
      <c r="S2148"/>
    </row>
    <row r="2149" spans="1:19" x14ac:dyDescent="0.4">
      <c r="A2149" s="12" t="s">
        <v>1554</v>
      </c>
      <c r="C2149" s="2"/>
      <c r="S2149"/>
    </row>
    <row r="2150" spans="1:19" x14ac:dyDescent="0.4">
      <c r="A2150" s="12" t="s">
        <v>1554</v>
      </c>
      <c r="C2150" s="2"/>
      <c r="R2150" t="s">
        <v>64</v>
      </c>
      <c r="S2150"/>
    </row>
    <row r="2151" spans="1:19" x14ac:dyDescent="0.4">
      <c r="A2151" s="12" t="s">
        <v>1554</v>
      </c>
      <c r="C2151" s="2"/>
      <c r="R2151" t="s">
        <v>68</v>
      </c>
      <c r="S2151"/>
    </row>
    <row r="2152" spans="1:19" x14ac:dyDescent="0.4">
      <c r="A2152" s="12" t="s">
        <v>1554</v>
      </c>
      <c r="C2152" s="2"/>
      <c r="S2152"/>
    </row>
    <row r="2153" spans="1:19" x14ac:dyDescent="0.4">
      <c r="A2153" s="12" t="s">
        <v>1554</v>
      </c>
      <c r="C2153" s="2"/>
      <c r="S2153"/>
    </row>
    <row r="2154" spans="1:19" x14ac:dyDescent="0.4">
      <c r="A2154" s="12" t="s">
        <v>1554</v>
      </c>
      <c r="C2154" s="2"/>
      <c r="S2154"/>
    </row>
    <row r="2155" spans="1:19" x14ac:dyDescent="0.4">
      <c r="A2155" s="12" t="s">
        <v>1554</v>
      </c>
      <c r="C2155" s="2"/>
      <c r="S2155"/>
    </row>
    <row r="2156" spans="1:19" x14ac:dyDescent="0.4">
      <c r="A2156" s="12" t="s">
        <v>1554</v>
      </c>
      <c r="C2156" s="2"/>
      <c r="S2156"/>
    </row>
    <row r="2157" spans="1:19" x14ac:dyDescent="0.4">
      <c r="A2157" s="12" t="s">
        <v>1554</v>
      </c>
      <c r="C2157" s="2"/>
      <c r="S2157"/>
    </row>
    <row r="2158" spans="1:19" x14ac:dyDescent="0.4">
      <c r="A2158" s="12" t="s">
        <v>1554</v>
      </c>
      <c r="C2158" s="2"/>
      <c r="S2158"/>
    </row>
    <row r="2159" spans="1:19" x14ac:dyDescent="0.4">
      <c r="A2159" s="12" t="s">
        <v>1554</v>
      </c>
      <c r="C2159" s="2"/>
      <c r="S2159"/>
    </row>
    <row r="2160" spans="1:19" x14ac:dyDescent="0.4">
      <c r="A2160" s="12" t="s">
        <v>1554</v>
      </c>
      <c r="C2160" s="2"/>
      <c r="S2160"/>
    </row>
    <row r="2161" spans="1:19" x14ac:dyDescent="0.4">
      <c r="A2161" s="12" t="s">
        <v>1554</v>
      </c>
      <c r="B2161"/>
      <c r="C2161" s="2"/>
      <c r="N2161"/>
      <c r="S2161"/>
    </row>
    <row r="2162" spans="1:19" x14ac:dyDescent="0.4">
      <c r="A2162" s="12" t="s">
        <v>1554</v>
      </c>
      <c r="B2162"/>
      <c r="C2162" s="2"/>
      <c r="N2162"/>
      <c r="S2162"/>
    </row>
    <row r="2163" spans="1:19" x14ac:dyDescent="0.4">
      <c r="A2163" s="12" t="s">
        <v>1554</v>
      </c>
      <c r="B2163"/>
      <c r="C2163" s="2"/>
      <c r="N2163"/>
      <c r="S2163"/>
    </row>
    <row r="2164" spans="1:19" x14ac:dyDescent="0.4">
      <c r="A2164" s="12" t="s">
        <v>1554</v>
      </c>
      <c r="B2164"/>
      <c r="C2164" s="2"/>
      <c r="N2164"/>
      <c r="S2164"/>
    </row>
    <row r="2165" spans="1:19" x14ac:dyDescent="0.4">
      <c r="C2165" s="2"/>
    </row>
    <row r="2166" spans="1:19" x14ac:dyDescent="0.4">
      <c r="C2166" s="2"/>
    </row>
    <row r="2167" spans="1:19" x14ac:dyDescent="0.4">
      <c r="C2167" s="2"/>
    </row>
    <row r="2168" spans="1:19" x14ac:dyDescent="0.4">
      <c r="A2168" s="12" t="s">
        <v>1554</v>
      </c>
      <c r="B2168"/>
      <c r="C2168" s="2"/>
      <c r="N2168"/>
      <c r="S2168"/>
    </row>
    <row r="2169" spans="1:19" x14ac:dyDescent="0.4">
      <c r="A2169" s="12" t="s">
        <v>1554</v>
      </c>
      <c r="B2169"/>
      <c r="C2169" s="2"/>
      <c r="N2169"/>
      <c r="S2169"/>
    </row>
    <row r="2170" spans="1:19" x14ac:dyDescent="0.4">
      <c r="A2170" s="12" t="s">
        <v>1554</v>
      </c>
      <c r="B2170"/>
      <c r="C2170" s="2"/>
      <c r="N2170"/>
      <c r="S2170"/>
    </row>
    <row r="2171" spans="1:19" x14ac:dyDescent="0.4">
      <c r="A2171" s="12" t="s">
        <v>1554</v>
      </c>
      <c r="B2171"/>
      <c r="C2171" s="2"/>
      <c r="N2171"/>
      <c r="S2171"/>
    </row>
    <row r="2172" spans="1:19" x14ac:dyDescent="0.4">
      <c r="A2172" s="12" t="s">
        <v>1554</v>
      </c>
      <c r="B2172"/>
      <c r="C2172" s="2"/>
      <c r="N2172"/>
      <c r="S2172"/>
    </row>
    <row r="2173" spans="1:19" x14ac:dyDescent="0.4">
      <c r="A2173" s="12" t="s">
        <v>1554</v>
      </c>
      <c r="B2173"/>
      <c r="C2173" s="2"/>
      <c r="N2173"/>
      <c r="S2173"/>
    </row>
    <row r="2174" spans="1:19" x14ac:dyDescent="0.4">
      <c r="A2174" s="12" t="s">
        <v>1554</v>
      </c>
      <c r="B2174"/>
      <c r="C2174" s="2"/>
      <c r="N2174"/>
      <c r="S2174"/>
    </row>
    <row r="2175" spans="1:19" x14ac:dyDescent="0.4">
      <c r="A2175" s="12" t="s">
        <v>1554</v>
      </c>
      <c r="B2175"/>
      <c r="C2175" s="2"/>
      <c r="N2175"/>
      <c r="S2175"/>
    </row>
    <row r="2176" spans="1:19" x14ac:dyDescent="0.4">
      <c r="A2176" s="12" t="s">
        <v>1554</v>
      </c>
      <c r="B2176"/>
      <c r="C2176" s="2"/>
      <c r="N2176"/>
      <c r="S2176"/>
    </row>
    <row r="2177" spans="1:19" x14ac:dyDescent="0.4">
      <c r="A2177" s="12" t="s">
        <v>1554</v>
      </c>
      <c r="C2177" s="2"/>
      <c r="S2177"/>
    </row>
    <row r="2178" spans="1:19" x14ac:dyDescent="0.4">
      <c r="A2178" s="12" t="s">
        <v>1554</v>
      </c>
      <c r="C2178" s="2"/>
      <c r="S2178"/>
    </row>
    <row r="2179" spans="1:19" x14ac:dyDescent="0.4">
      <c r="A2179" s="12" t="s">
        <v>1554</v>
      </c>
      <c r="C2179" s="2"/>
      <c r="S2179"/>
    </row>
    <row r="2180" spans="1:19" x14ac:dyDescent="0.4">
      <c r="A2180" s="12" t="s">
        <v>1554</v>
      </c>
      <c r="C2180" s="2"/>
      <c r="S2180"/>
    </row>
    <row r="2181" spans="1:19" x14ac:dyDescent="0.4">
      <c r="A2181" s="12" t="s">
        <v>1554</v>
      </c>
      <c r="C2181" s="2"/>
      <c r="S2181"/>
    </row>
    <row r="2182" spans="1:19" x14ac:dyDescent="0.4">
      <c r="A2182" s="12" t="s">
        <v>1554</v>
      </c>
      <c r="C2182" s="2"/>
      <c r="R2182" t="s">
        <v>66</v>
      </c>
      <c r="S2182"/>
    </row>
    <row r="2183" spans="1:19" x14ac:dyDescent="0.4">
      <c r="A2183" s="12" t="s">
        <v>1554</v>
      </c>
      <c r="C2183" s="2"/>
      <c r="S2183"/>
    </row>
    <row r="2184" spans="1:19" x14ac:dyDescent="0.4">
      <c r="A2184" s="12" t="s">
        <v>1554</v>
      </c>
      <c r="C2184" s="2"/>
      <c r="S2184"/>
    </row>
    <row r="2185" spans="1:19" x14ac:dyDescent="0.4">
      <c r="A2185" s="12" t="s">
        <v>1554</v>
      </c>
      <c r="C2185" s="2"/>
      <c r="S2185"/>
    </row>
    <row r="2186" spans="1:19" x14ac:dyDescent="0.4">
      <c r="A2186" s="12" t="s">
        <v>1554</v>
      </c>
      <c r="C2186" s="2"/>
      <c r="S2186"/>
    </row>
    <row r="2187" spans="1:19" x14ac:dyDescent="0.4">
      <c r="A2187" s="12" t="s">
        <v>1554</v>
      </c>
      <c r="C2187" s="2"/>
      <c r="S2187"/>
    </row>
    <row r="2188" spans="1:19" x14ac:dyDescent="0.4">
      <c r="A2188" s="12" t="s">
        <v>1554</v>
      </c>
      <c r="C2188" s="2"/>
      <c r="S2188"/>
    </row>
    <row r="2189" spans="1:19" x14ac:dyDescent="0.4">
      <c r="A2189" s="12" t="s">
        <v>1554</v>
      </c>
      <c r="C2189" s="2"/>
      <c r="S2189"/>
    </row>
    <row r="2190" spans="1:19" x14ac:dyDescent="0.4">
      <c r="A2190" s="12" t="s">
        <v>1554</v>
      </c>
      <c r="C2190" s="2"/>
      <c r="S2190"/>
    </row>
    <row r="2191" spans="1:19" x14ac:dyDescent="0.4">
      <c r="A2191" s="12" t="s">
        <v>1554</v>
      </c>
      <c r="C2191" s="2"/>
      <c r="S2191"/>
    </row>
    <row r="2192" spans="1:19" x14ac:dyDescent="0.4">
      <c r="A2192" s="12" t="s">
        <v>1554</v>
      </c>
      <c r="C2192" s="2"/>
      <c r="S2192"/>
    </row>
    <row r="2193" spans="1:19" x14ac:dyDescent="0.4">
      <c r="A2193" s="12" t="s">
        <v>1554</v>
      </c>
      <c r="B2193"/>
      <c r="C2193" s="2"/>
      <c r="N2193"/>
      <c r="S2193"/>
    </row>
    <row r="2194" spans="1:19" x14ac:dyDescent="0.4">
      <c r="A2194" s="12" t="s">
        <v>1554</v>
      </c>
      <c r="B2194"/>
      <c r="C2194" s="2"/>
      <c r="N2194"/>
      <c r="S2194"/>
    </row>
    <row r="2195" spans="1:19" x14ac:dyDescent="0.4">
      <c r="A2195" s="12" t="s">
        <v>1554</v>
      </c>
      <c r="B2195"/>
      <c r="C2195" s="2"/>
      <c r="N2195"/>
      <c r="S2195"/>
    </row>
    <row r="2196" spans="1:19" x14ac:dyDescent="0.4">
      <c r="A2196" s="12" t="s">
        <v>1554</v>
      </c>
      <c r="B2196"/>
      <c r="C2196" s="2"/>
      <c r="N2196"/>
      <c r="S2196"/>
    </row>
    <row r="2197" spans="1:19" x14ac:dyDescent="0.4">
      <c r="A2197" s="12" t="s">
        <v>1554</v>
      </c>
      <c r="B2197"/>
      <c r="C2197" s="2"/>
      <c r="N2197"/>
      <c r="S2197"/>
    </row>
    <row r="2198" spans="1:19" x14ac:dyDescent="0.4">
      <c r="A2198" s="12" t="s">
        <v>1554</v>
      </c>
      <c r="B2198"/>
      <c r="C2198" s="2"/>
      <c r="N2198"/>
      <c r="S2198"/>
    </row>
    <row r="2199" spans="1:19" x14ac:dyDescent="0.4">
      <c r="C2199" s="2"/>
    </row>
    <row r="2200" spans="1:19" x14ac:dyDescent="0.4">
      <c r="C2200" s="2"/>
    </row>
    <row r="2201" spans="1:19" x14ac:dyDescent="0.4">
      <c r="C2201" s="2"/>
    </row>
    <row r="2202" spans="1:19" x14ac:dyDescent="0.4">
      <c r="A2202" s="12" t="s">
        <v>1554</v>
      </c>
      <c r="B2202"/>
      <c r="C2202" s="2"/>
      <c r="N2202"/>
      <c r="S2202"/>
    </row>
    <row r="2203" spans="1:19" x14ac:dyDescent="0.4">
      <c r="A2203" s="12" t="s">
        <v>1554</v>
      </c>
      <c r="B2203"/>
      <c r="C2203" s="2"/>
      <c r="N2203"/>
      <c r="S2203"/>
    </row>
    <row r="2204" spans="1:19" x14ac:dyDescent="0.4">
      <c r="A2204" s="12" t="s">
        <v>1554</v>
      </c>
      <c r="B2204"/>
      <c r="C2204" s="2"/>
      <c r="N2204"/>
      <c r="S2204"/>
    </row>
    <row r="2205" spans="1:19" x14ac:dyDescent="0.4">
      <c r="A2205" s="12" t="s">
        <v>1554</v>
      </c>
      <c r="B2205"/>
      <c r="C2205" s="2"/>
      <c r="N2205"/>
      <c r="S2205"/>
    </row>
    <row r="2206" spans="1:19" x14ac:dyDescent="0.4">
      <c r="A2206" s="12" t="s">
        <v>1554</v>
      </c>
      <c r="B2206"/>
      <c r="C2206" s="2"/>
      <c r="N2206"/>
      <c r="S2206"/>
    </row>
    <row r="2207" spans="1:19" x14ac:dyDescent="0.4">
      <c r="A2207" s="12" t="s">
        <v>1554</v>
      </c>
      <c r="B2207"/>
      <c r="C2207" s="2"/>
      <c r="N2207"/>
      <c r="S2207"/>
    </row>
    <row r="2208" spans="1:19" x14ac:dyDescent="0.4">
      <c r="A2208" s="12" t="s">
        <v>1554</v>
      </c>
      <c r="B2208"/>
      <c r="C2208" s="2"/>
      <c r="N2208"/>
      <c r="S2208"/>
    </row>
    <row r="2209" spans="1:19" x14ac:dyDescent="0.4">
      <c r="A2209" s="12" t="s">
        <v>1554</v>
      </c>
      <c r="C2209" s="2"/>
      <c r="S2209"/>
    </row>
    <row r="2210" spans="1:19" x14ac:dyDescent="0.4">
      <c r="A2210" s="12" t="s">
        <v>1554</v>
      </c>
      <c r="C2210" s="2"/>
      <c r="S2210"/>
    </row>
    <row r="2211" spans="1:19" x14ac:dyDescent="0.4">
      <c r="A2211" s="12" t="s">
        <v>1554</v>
      </c>
      <c r="C2211" s="2"/>
      <c r="S2211"/>
    </row>
    <row r="2212" spans="1:19" x14ac:dyDescent="0.4">
      <c r="A2212" s="12" t="s">
        <v>1554</v>
      </c>
      <c r="C2212" s="2"/>
      <c r="S2212"/>
    </row>
    <row r="2213" spans="1:19" x14ac:dyDescent="0.4">
      <c r="A2213" s="12" t="s">
        <v>1554</v>
      </c>
      <c r="C2213" s="2"/>
      <c r="S2213"/>
    </row>
    <row r="2214" spans="1:19" x14ac:dyDescent="0.4">
      <c r="A2214" s="12" t="s">
        <v>1554</v>
      </c>
      <c r="C2214" s="2"/>
      <c r="S2214"/>
    </row>
    <row r="2215" spans="1:19" x14ac:dyDescent="0.4">
      <c r="A2215" s="12" t="s">
        <v>1554</v>
      </c>
      <c r="C2215" s="2"/>
      <c r="S2215"/>
    </row>
    <row r="2216" spans="1:19" x14ac:dyDescent="0.4">
      <c r="A2216" s="12" t="s">
        <v>1554</v>
      </c>
      <c r="C2216" s="2"/>
      <c r="R2216" t="s">
        <v>69</v>
      </c>
      <c r="S2216"/>
    </row>
    <row r="2217" spans="1:19" x14ac:dyDescent="0.4">
      <c r="A2217" s="12" t="s">
        <v>1554</v>
      </c>
      <c r="C2217" s="2"/>
      <c r="S2217"/>
    </row>
    <row r="2218" spans="1:19" x14ac:dyDescent="0.4">
      <c r="A2218" s="12" t="s">
        <v>1554</v>
      </c>
      <c r="C2218" s="2"/>
      <c r="S2218"/>
    </row>
    <row r="2219" spans="1:19" x14ac:dyDescent="0.4">
      <c r="A2219" s="12" t="s">
        <v>1554</v>
      </c>
      <c r="C2219" s="2"/>
      <c r="S2219"/>
    </row>
    <row r="2220" spans="1:19" x14ac:dyDescent="0.4">
      <c r="A2220" s="12" t="s">
        <v>1554</v>
      </c>
      <c r="C2220" s="2"/>
      <c r="S2220"/>
    </row>
    <row r="2221" spans="1:19" x14ac:dyDescent="0.4">
      <c r="A2221" s="12" t="s">
        <v>1554</v>
      </c>
      <c r="C2221" s="2"/>
      <c r="S2221"/>
    </row>
    <row r="2222" spans="1:19" x14ac:dyDescent="0.4">
      <c r="A2222" s="12" t="s">
        <v>1554</v>
      </c>
      <c r="C2222" s="2"/>
      <c r="S2222"/>
    </row>
    <row r="2223" spans="1:19" x14ac:dyDescent="0.4">
      <c r="A2223" s="12" t="s">
        <v>1554</v>
      </c>
      <c r="C2223" s="2"/>
      <c r="S2223"/>
    </row>
    <row r="2224" spans="1:19" x14ac:dyDescent="0.4">
      <c r="A2224" s="12" t="s">
        <v>1554</v>
      </c>
      <c r="C2224" s="2"/>
      <c r="S2224"/>
    </row>
    <row r="2225" spans="1:19" x14ac:dyDescent="0.4">
      <c r="A2225" s="12" t="s">
        <v>1554</v>
      </c>
      <c r="B2225"/>
      <c r="C2225" s="2"/>
      <c r="N2225"/>
      <c r="S2225"/>
    </row>
    <row r="2226" spans="1:19" x14ac:dyDescent="0.4">
      <c r="A2226" s="12" t="s">
        <v>1554</v>
      </c>
      <c r="B2226"/>
      <c r="C2226" s="2"/>
      <c r="N2226"/>
      <c r="S2226"/>
    </row>
    <row r="2227" spans="1:19" x14ac:dyDescent="0.4">
      <c r="A2227" s="12" t="s">
        <v>1554</v>
      </c>
      <c r="B2227"/>
      <c r="C2227" s="2"/>
      <c r="N2227"/>
      <c r="S2227"/>
    </row>
    <row r="2228" spans="1:19" x14ac:dyDescent="0.4">
      <c r="A2228" s="12" t="s">
        <v>1554</v>
      </c>
      <c r="B2228"/>
      <c r="C2228" s="2"/>
      <c r="N2228"/>
      <c r="S2228"/>
    </row>
    <row r="2229" spans="1:19" x14ac:dyDescent="0.4">
      <c r="A2229" s="12" t="s">
        <v>1554</v>
      </c>
      <c r="B2229"/>
      <c r="C2229" s="2"/>
      <c r="N2229"/>
      <c r="S2229"/>
    </row>
    <row r="2230" spans="1:19" x14ac:dyDescent="0.4">
      <c r="A2230" s="12" t="s">
        <v>1554</v>
      </c>
      <c r="B2230"/>
      <c r="C2230" s="2"/>
      <c r="N2230"/>
      <c r="S2230"/>
    </row>
    <row r="2231" spans="1:19" x14ac:dyDescent="0.4">
      <c r="A2231" s="12" t="s">
        <v>1554</v>
      </c>
      <c r="B2231"/>
      <c r="C2231" s="2"/>
      <c r="N2231"/>
      <c r="S2231"/>
    </row>
    <row r="2232" spans="1:19" x14ac:dyDescent="0.4">
      <c r="A2232" s="12" t="s">
        <v>1554</v>
      </c>
      <c r="B2232"/>
      <c r="C2232" s="2"/>
      <c r="N2232"/>
      <c r="S2232"/>
    </row>
    <row r="2233" spans="1:19" x14ac:dyDescent="0.4">
      <c r="C2233" s="2"/>
    </row>
    <row r="2234" spans="1:19" x14ac:dyDescent="0.4">
      <c r="C2234" s="2"/>
    </row>
    <row r="2235" spans="1:19" x14ac:dyDescent="0.4">
      <c r="C2235" s="2"/>
    </row>
    <row r="2236" spans="1:19" x14ac:dyDescent="0.4">
      <c r="A2236" s="12" t="s">
        <v>1554</v>
      </c>
      <c r="B2236"/>
      <c r="C2236" s="2"/>
      <c r="N2236"/>
      <c r="S2236"/>
    </row>
    <row r="2237" spans="1:19" x14ac:dyDescent="0.4">
      <c r="A2237" s="12" t="s">
        <v>1554</v>
      </c>
      <c r="B2237"/>
      <c r="C2237" s="2"/>
      <c r="N2237"/>
      <c r="S2237"/>
    </row>
    <row r="2238" spans="1:19" x14ac:dyDescent="0.4">
      <c r="A2238" s="12" t="s">
        <v>1554</v>
      </c>
      <c r="B2238"/>
      <c r="C2238" s="2"/>
      <c r="N2238"/>
      <c r="S2238"/>
    </row>
    <row r="2239" spans="1:19" x14ac:dyDescent="0.4">
      <c r="A2239" s="12" t="s">
        <v>1554</v>
      </c>
      <c r="B2239"/>
      <c r="C2239" s="2"/>
      <c r="N2239"/>
      <c r="S2239"/>
    </row>
    <row r="2240" spans="1:19" x14ac:dyDescent="0.4">
      <c r="A2240" s="12" t="s">
        <v>1554</v>
      </c>
      <c r="B2240"/>
      <c r="C2240" s="2"/>
      <c r="N2240"/>
      <c r="S2240"/>
    </row>
    <row r="2241" spans="1:19" x14ac:dyDescent="0.4">
      <c r="A2241" s="12" t="s">
        <v>1554</v>
      </c>
      <c r="C2241" s="2"/>
      <c r="S2241"/>
    </row>
    <row r="2242" spans="1:19" x14ac:dyDescent="0.4">
      <c r="A2242" s="12" t="s">
        <v>1554</v>
      </c>
      <c r="C2242" s="2"/>
      <c r="S2242"/>
    </row>
    <row r="2243" spans="1:19" x14ac:dyDescent="0.4">
      <c r="A2243" s="12" t="s">
        <v>1554</v>
      </c>
      <c r="C2243" s="2"/>
      <c r="S2243"/>
    </row>
    <row r="2244" spans="1:19" x14ac:dyDescent="0.4">
      <c r="A2244" s="12" t="s">
        <v>1554</v>
      </c>
      <c r="C2244" s="2"/>
      <c r="S2244"/>
    </row>
    <row r="2245" spans="1:19" x14ac:dyDescent="0.4">
      <c r="A2245" s="12" t="s">
        <v>1554</v>
      </c>
      <c r="C2245" s="2"/>
      <c r="S2245"/>
    </row>
    <row r="2246" spans="1:19" x14ac:dyDescent="0.4">
      <c r="A2246" s="12" t="s">
        <v>1554</v>
      </c>
      <c r="C2246" s="2"/>
      <c r="S2246"/>
    </row>
    <row r="2247" spans="1:19" x14ac:dyDescent="0.4">
      <c r="A2247" s="12" t="s">
        <v>1554</v>
      </c>
      <c r="C2247" s="2"/>
      <c r="S2247"/>
    </row>
    <row r="2248" spans="1:19" x14ac:dyDescent="0.4">
      <c r="A2248" s="12" t="s">
        <v>1554</v>
      </c>
      <c r="C2248" s="2"/>
      <c r="S2248"/>
    </row>
    <row r="2249" spans="1:19" x14ac:dyDescent="0.4">
      <c r="A2249" s="12" t="s">
        <v>1554</v>
      </c>
      <c r="C2249" s="2"/>
      <c r="R2249" t="s">
        <v>70</v>
      </c>
      <c r="S2249"/>
    </row>
    <row r="2250" spans="1:19" x14ac:dyDescent="0.4">
      <c r="A2250" s="12" t="s">
        <v>1554</v>
      </c>
      <c r="C2250" s="2"/>
      <c r="S2250"/>
    </row>
    <row r="2251" spans="1:19" x14ac:dyDescent="0.4">
      <c r="A2251" s="12" t="s">
        <v>1554</v>
      </c>
      <c r="C2251" s="2"/>
      <c r="S2251"/>
    </row>
    <row r="2252" spans="1:19" x14ac:dyDescent="0.4">
      <c r="A2252" s="12" t="s">
        <v>1554</v>
      </c>
      <c r="C2252" s="2"/>
      <c r="S2252"/>
    </row>
    <row r="2253" spans="1:19" x14ac:dyDescent="0.4">
      <c r="A2253" s="12" t="s">
        <v>1554</v>
      </c>
      <c r="C2253" s="2"/>
      <c r="S2253"/>
    </row>
    <row r="2254" spans="1:19" x14ac:dyDescent="0.4">
      <c r="A2254" s="12" t="s">
        <v>1554</v>
      </c>
      <c r="C2254" s="2"/>
      <c r="S2254"/>
    </row>
    <row r="2255" spans="1:19" x14ac:dyDescent="0.4">
      <c r="A2255" s="12" t="s">
        <v>1554</v>
      </c>
      <c r="C2255" s="2"/>
      <c r="S2255"/>
    </row>
    <row r="2256" spans="1:19" x14ac:dyDescent="0.4">
      <c r="A2256" s="12" t="s">
        <v>1554</v>
      </c>
      <c r="C2256" s="2"/>
      <c r="S2256"/>
    </row>
    <row r="2257" spans="1:19" x14ac:dyDescent="0.4">
      <c r="A2257" s="12" t="s">
        <v>1554</v>
      </c>
      <c r="B2257"/>
      <c r="C2257" s="2"/>
      <c r="N2257"/>
      <c r="S2257"/>
    </row>
    <row r="2258" spans="1:19" x14ac:dyDescent="0.4">
      <c r="A2258" s="12" t="s">
        <v>1554</v>
      </c>
      <c r="B2258"/>
      <c r="C2258" s="2"/>
      <c r="N2258"/>
      <c r="S2258"/>
    </row>
    <row r="2259" spans="1:19" x14ac:dyDescent="0.4">
      <c r="A2259" s="12" t="s">
        <v>1554</v>
      </c>
      <c r="B2259"/>
      <c r="C2259" s="2"/>
      <c r="N2259"/>
      <c r="S2259"/>
    </row>
    <row r="2260" spans="1:19" x14ac:dyDescent="0.4">
      <c r="A2260" s="12" t="s">
        <v>1554</v>
      </c>
      <c r="B2260"/>
      <c r="C2260" s="2"/>
      <c r="N2260"/>
      <c r="S2260"/>
    </row>
    <row r="2261" spans="1:19" x14ac:dyDescent="0.4">
      <c r="A2261" s="12" t="s">
        <v>1554</v>
      </c>
      <c r="B2261"/>
      <c r="C2261" s="2"/>
      <c r="N2261"/>
      <c r="S2261"/>
    </row>
    <row r="2262" spans="1:19" x14ac:dyDescent="0.4">
      <c r="A2262" s="12" t="s">
        <v>1554</v>
      </c>
      <c r="B2262"/>
      <c r="C2262" s="2"/>
      <c r="N2262"/>
      <c r="S2262"/>
    </row>
    <row r="2263" spans="1:19" x14ac:dyDescent="0.4">
      <c r="A2263" s="12" t="s">
        <v>1554</v>
      </c>
      <c r="B2263"/>
      <c r="C2263" s="2"/>
      <c r="N2263"/>
      <c r="S2263"/>
    </row>
    <row r="2264" spans="1:19" x14ac:dyDescent="0.4">
      <c r="A2264" s="12" t="s">
        <v>1554</v>
      </c>
      <c r="B2264"/>
      <c r="C2264" s="2"/>
      <c r="N2264"/>
      <c r="S2264"/>
    </row>
    <row r="2265" spans="1:19" x14ac:dyDescent="0.4">
      <c r="A2265" s="12" t="s">
        <v>1554</v>
      </c>
      <c r="B2265"/>
      <c r="C2265" s="2"/>
      <c r="N2265"/>
      <c r="S2265"/>
    </row>
    <row r="2266" spans="1:19" x14ac:dyDescent="0.4">
      <c r="A2266" s="12" t="s">
        <v>1554</v>
      </c>
      <c r="B2266"/>
      <c r="C2266" s="2"/>
      <c r="N2266"/>
      <c r="S2266"/>
    </row>
    <row r="2267" spans="1:19" x14ac:dyDescent="0.4">
      <c r="C2267" s="2"/>
    </row>
    <row r="2268" spans="1:19" x14ac:dyDescent="0.4">
      <c r="C2268" s="2"/>
    </row>
    <row r="2269" spans="1:19" x14ac:dyDescent="0.4">
      <c r="C2269" s="2"/>
    </row>
    <row r="2270" spans="1:19" x14ac:dyDescent="0.4">
      <c r="A2270" s="12" t="s">
        <v>1554</v>
      </c>
      <c r="B2270"/>
      <c r="C2270" s="2"/>
      <c r="N2270"/>
      <c r="S2270"/>
    </row>
    <row r="2271" spans="1:19" x14ac:dyDescent="0.4">
      <c r="A2271" s="12" t="s">
        <v>1554</v>
      </c>
      <c r="B2271"/>
      <c r="C2271" s="2"/>
      <c r="N2271"/>
      <c r="S2271"/>
    </row>
    <row r="2272" spans="1:19" x14ac:dyDescent="0.4">
      <c r="A2272" s="12" t="s">
        <v>1554</v>
      </c>
      <c r="B2272"/>
      <c r="C2272" s="2"/>
      <c r="N2272"/>
      <c r="S2272"/>
    </row>
    <row r="2273" spans="1:19" x14ac:dyDescent="0.4">
      <c r="A2273" s="12" t="s">
        <v>1554</v>
      </c>
      <c r="C2273" s="2"/>
      <c r="S2273"/>
    </row>
    <row r="2274" spans="1:19" x14ac:dyDescent="0.4">
      <c r="A2274" s="12" t="s">
        <v>1554</v>
      </c>
      <c r="C2274" s="2"/>
      <c r="S2274"/>
    </row>
    <row r="2275" spans="1:19" x14ac:dyDescent="0.4">
      <c r="A2275" s="12" t="s">
        <v>1554</v>
      </c>
      <c r="C2275" s="2"/>
      <c r="R2275" t="s">
        <v>71</v>
      </c>
      <c r="S2275"/>
    </row>
    <row r="2276" spans="1:19" x14ac:dyDescent="0.4">
      <c r="A2276" s="12" t="s">
        <v>1554</v>
      </c>
      <c r="C2276" s="2"/>
      <c r="S2276"/>
    </row>
    <row r="2277" spans="1:19" x14ac:dyDescent="0.4">
      <c r="A2277" s="12" t="s">
        <v>1554</v>
      </c>
      <c r="C2277" s="2"/>
      <c r="S2277"/>
    </row>
    <row r="2278" spans="1:19" x14ac:dyDescent="0.4">
      <c r="A2278" s="12" t="s">
        <v>1554</v>
      </c>
      <c r="C2278" s="2"/>
      <c r="S2278"/>
    </row>
    <row r="2279" spans="1:19" x14ac:dyDescent="0.4">
      <c r="A2279" s="12" t="s">
        <v>1554</v>
      </c>
      <c r="C2279" s="2"/>
      <c r="S2279"/>
    </row>
    <row r="2280" spans="1:19" x14ac:dyDescent="0.4">
      <c r="A2280" s="12" t="s">
        <v>1554</v>
      </c>
      <c r="C2280" s="2"/>
      <c r="S2280"/>
    </row>
    <row r="2281" spans="1:19" x14ac:dyDescent="0.4">
      <c r="A2281" s="12" t="s">
        <v>1554</v>
      </c>
      <c r="C2281" s="2"/>
      <c r="S2281"/>
    </row>
    <row r="2282" spans="1:19" x14ac:dyDescent="0.4">
      <c r="A2282" s="12" t="s">
        <v>1554</v>
      </c>
      <c r="C2282" s="2"/>
      <c r="S2282"/>
    </row>
    <row r="2283" spans="1:19" x14ac:dyDescent="0.4">
      <c r="A2283" s="12" t="s">
        <v>1554</v>
      </c>
      <c r="C2283" s="2"/>
      <c r="S2283"/>
    </row>
    <row r="2284" spans="1:19" x14ac:dyDescent="0.4">
      <c r="A2284" s="12" t="s">
        <v>1554</v>
      </c>
      <c r="C2284" s="2"/>
      <c r="S2284"/>
    </row>
    <row r="2285" spans="1:19" x14ac:dyDescent="0.4">
      <c r="A2285" s="12" t="s">
        <v>1554</v>
      </c>
      <c r="C2285" s="2"/>
      <c r="S2285"/>
    </row>
    <row r="2286" spans="1:19" x14ac:dyDescent="0.4">
      <c r="A2286" s="12" t="s">
        <v>1554</v>
      </c>
      <c r="C2286" s="2"/>
      <c r="S2286"/>
    </row>
    <row r="2287" spans="1:19" x14ac:dyDescent="0.4">
      <c r="A2287" s="12" t="s">
        <v>1554</v>
      </c>
      <c r="C2287" s="2"/>
      <c r="S2287"/>
    </row>
    <row r="2288" spans="1:19" x14ac:dyDescent="0.4">
      <c r="A2288" s="12" t="s">
        <v>1554</v>
      </c>
      <c r="C2288" s="2"/>
      <c r="S2288"/>
    </row>
    <row r="2289" spans="1:19" x14ac:dyDescent="0.4">
      <c r="A2289" s="12" t="s">
        <v>1554</v>
      </c>
      <c r="C2289" s="2"/>
      <c r="S2289"/>
    </row>
    <row r="2290" spans="1:19" x14ac:dyDescent="0.4">
      <c r="A2290" s="12" t="s">
        <v>1554</v>
      </c>
      <c r="C2290" s="2"/>
      <c r="R2290" t="s">
        <v>72</v>
      </c>
      <c r="S2290"/>
    </row>
    <row r="2291" spans="1:19" x14ac:dyDescent="0.4">
      <c r="A2291" s="12" t="s">
        <v>1554</v>
      </c>
      <c r="C2291" s="2"/>
      <c r="S2291"/>
    </row>
    <row r="2292" spans="1:19" x14ac:dyDescent="0.4">
      <c r="A2292" s="12" t="s">
        <v>1554</v>
      </c>
      <c r="C2292" s="2"/>
      <c r="S2292"/>
    </row>
    <row r="2293" spans="1:19" x14ac:dyDescent="0.4">
      <c r="A2293" s="12" t="s">
        <v>1554</v>
      </c>
      <c r="C2293" s="2"/>
      <c r="S2293"/>
    </row>
    <row r="2294" spans="1:19" x14ac:dyDescent="0.4">
      <c r="A2294" s="12" t="s">
        <v>1554</v>
      </c>
      <c r="C2294" s="2"/>
      <c r="S2294"/>
    </row>
    <row r="2295" spans="1:19" x14ac:dyDescent="0.4">
      <c r="A2295" s="12" t="s">
        <v>1554</v>
      </c>
      <c r="C2295" s="2"/>
      <c r="S2295"/>
    </row>
    <row r="2296" spans="1:19" x14ac:dyDescent="0.4">
      <c r="A2296" s="12" t="s">
        <v>1554</v>
      </c>
      <c r="C2296" s="2"/>
      <c r="S2296"/>
    </row>
    <row r="2297" spans="1:19" x14ac:dyDescent="0.4">
      <c r="A2297" s="12" t="s">
        <v>1554</v>
      </c>
      <c r="C2297" s="2"/>
      <c r="S2297"/>
    </row>
    <row r="2298" spans="1:19" x14ac:dyDescent="0.4">
      <c r="A2298" s="12" t="s">
        <v>1554</v>
      </c>
      <c r="C2298" s="2"/>
      <c r="S2298"/>
    </row>
    <row r="2299" spans="1:19" x14ac:dyDescent="0.4">
      <c r="A2299" s="12" t="s">
        <v>1554</v>
      </c>
      <c r="C2299" s="2"/>
      <c r="S2299"/>
    </row>
    <row r="2300" spans="1:19" x14ac:dyDescent="0.4">
      <c r="A2300" s="12" t="s">
        <v>1554</v>
      </c>
      <c r="C2300" s="2"/>
      <c r="S2300"/>
    </row>
    <row r="2301" spans="1:19" x14ac:dyDescent="0.4">
      <c r="C2301" s="2"/>
    </row>
    <row r="2302" spans="1:19" x14ac:dyDescent="0.4">
      <c r="C2302" s="2"/>
    </row>
    <row r="2303" spans="1:19" x14ac:dyDescent="0.4">
      <c r="C2303" s="2"/>
    </row>
    <row r="2304" spans="1:19" x14ac:dyDescent="0.4">
      <c r="A2304" s="12" t="s">
        <v>1554</v>
      </c>
      <c r="C2304" s="2"/>
      <c r="S2304"/>
    </row>
    <row r="2305" spans="1:19" x14ac:dyDescent="0.4">
      <c r="A2305" s="12" t="s">
        <v>1554</v>
      </c>
      <c r="B2305"/>
      <c r="C2305" s="2"/>
      <c r="N2305"/>
      <c r="S2305"/>
    </row>
    <row r="2306" spans="1:19" x14ac:dyDescent="0.4">
      <c r="A2306" s="12" t="s">
        <v>1554</v>
      </c>
      <c r="B2306"/>
      <c r="C2306" s="2"/>
      <c r="N2306"/>
      <c r="S2306"/>
    </row>
    <row r="2307" spans="1:19" x14ac:dyDescent="0.4">
      <c r="A2307" s="12" t="s">
        <v>1554</v>
      </c>
      <c r="B2307"/>
      <c r="C2307" s="2"/>
      <c r="N2307"/>
      <c r="S2307"/>
    </row>
    <row r="2308" spans="1:19" x14ac:dyDescent="0.4">
      <c r="A2308" s="12" t="s">
        <v>1554</v>
      </c>
      <c r="B2308"/>
      <c r="C2308" s="2"/>
      <c r="N2308"/>
      <c r="S2308"/>
    </row>
    <row r="2309" spans="1:19" x14ac:dyDescent="0.4">
      <c r="A2309" s="12" t="s">
        <v>1554</v>
      </c>
      <c r="B2309"/>
      <c r="C2309" s="2"/>
      <c r="N2309"/>
      <c r="S2309"/>
    </row>
    <row r="2310" spans="1:19" x14ac:dyDescent="0.4">
      <c r="A2310" s="12" t="s">
        <v>1554</v>
      </c>
      <c r="B2310"/>
      <c r="C2310" s="2"/>
      <c r="N2310"/>
      <c r="S2310"/>
    </row>
    <row r="2311" spans="1:19" x14ac:dyDescent="0.4">
      <c r="A2311" s="12" t="s">
        <v>1554</v>
      </c>
      <c r="B2311"/>
      <c r="C2311" s="2"/>
      <c r="N2311"/>
      <c r="S2311"/>
    </row>
    <row r="2312" spans="1:19" x14ac:dyDescent="0.4">
      <c r="A2312" s="12" t="s">
        <v>1554</v>
      </c>
      <c r="B2312"/>
      <c r="C2312" s="2"/>
      <c r="N2312"/>
      <c r="S2312"/>
    </row>
    <row r="2313" spans="1:19" x14ac:dyDescent="0.4">
      <c r="A2313" s="12" t="s">
        <v>1554</v>
      </c>
      <c r="B2313"/>
      <c r="C2313" s="2"/>
      <c r="N2313"/>
      <c r="S2313"/>
    </row>
    <row r="2314" spans="1:19" x14ac:dyDescent="0.4">
      <c r="A2314" s="12" t="s">
        <v>1554</v>
      </c>
      <c r="B2314"/>
      <c r="C2314" s="2"/>
      <c r="N2314"/>
      <c r="S2314"/>
    </row>
    <row r="2315" spans="1:19" x14ac:dyDescent="0.4">
      <c r="A2315" s="12" t="s">
        <v>1554</v>
      </c>
      <c r="B2315"/>
      <c r="C2315" s="2"/>
      <c r="N2315"/>
      <c r="S2315"/>
    </row>
    <row r="2316" spans="1:19" x14ac:dyDescent="0.4">
      <c r="A2316" s="12" t="s">
        <v>1554</v>
      </c>
      <c r="B2316"/>
      <c r="C2316" s="2"/>
      <c r="N2316"/>
      <c r="S2316"/>
    </row>
    <row r="2317" spans="1:19" x14ac:dyDescent="0.4">
      <c r="A2317" s="12" t="s">
        <v>1554</v>
      </c>
      <c r="B2317"/>
      <c r="C2317" s="2"/>
      <c r="N2317"/>
      <c r="S2317"/>
    </row>
    <row r="2318" spans="1:19" x14ac:dyDescent="0.4">
      <c r="A2318" s="12" t="s">
        <v>1554</v>
      </c>
      <c r="B2318"/>
      <c r="C2318" s="2"/>
      <c r="N2318"/>
      <c r="S2318"/>
    </row>
    <row r="2319" spans="1:19" x14ac:dyDescent="0.4">
      <c r="A2319" s="12" t="s">
        <v>1554</v>
      </c>
      <c r="B2319"/>
      <c r="C2319" s="2"/>
      <c r="N2319"/>
      <c r="S2319"/>
    </row>
    <row r="2320" spans="1:19" x14ac:dyDescent="0.4">
      <c r="A2320" s="12" t="s">
        <v>1554</v>
      </c>
      <c r="B2320"/>
      <c r="C2320" s="2"/>
      <c r="N2320"/>
      <c r="S2320"/>
    </row>
    <row r="2321" spans="1:19" x14ac:dyDescent="0.4">
      <c r="A2321" s="12" t="s">
        <v>1554</v>
      </c>
      <c r="C2321" s="2"/>
      <c r="S2321"/>
    </row>
    <row r="2322" spans="1:19" x14ac:dyDescent="0.4">
      <c r="A2322" s="12" t="s">
        <v>1554</v>
      </c>
      <c r="C2322" s="2"/>
      <c r="S2322"/>
    </row>
    <row r="2323" spans="1:19" x14ac:dyDescent="0.4">
      <c r="A2323" s="12" t="s">
        <v>1554</v>
      </c>
      <c r="C2323" s="2"/>
      <c r="S2323"/>
    </row>
    <row r="2324" spans="1:19" x14ac:dyDescent="0.4">
      <c r="A2324" s="12" t="s">
        <v>1554</v>
      </c>
      <c r="C2324" s="2"/>
      <c r="S2324"/>
    </row>
    <row r="2325" spans="1:19" x14ac:dyDescent="0.4">
      <c r="A2325" s="12" t="s">
        <v>1554</v>
      </c>
      <c r="C2325" s="2"/>
      <c r="S2325"/>
    </row>
    <row r="2326" spans="1:19" x14ac:dyDescent="0.4">
      <c r="A2326" s="12" t="s">
        <v>1554</v>
      </c>
      <c r="C2326" s="2"/>
      <c r="S2326"/>
    </row>
    <row r="2327" spans="1:19" x14ac:dyDescent="0.4">
      <c r="A2327" s="12" t="s">
        <v>1554</v>
      </c>
      <c r="C2327" s="2"/>
      <c r="R2327" t="s">
        <v>57</v>
      </c>
      <c r="S2327"/>
    </row>
    <row r="2328" spans="1:19" x14ac:dyDescent="0.4">
      <c r="A2328" s="12" t="s">
        <v>1554</v>
      </c>
      <c r="C2328" s="2"/>
      <c r="S2328"/>
    </row>
    <row r="2329" spans="1:19" x14ac:dyDescent="0.4">
      <c r="A2329" s="12" t="s">
        <v>1554</v>
      </c>
      <c r="C2329" s="2"/>
      <c r="S2329"/>
    </row>
    <row r="2330" spans="1:19" x14ac:dyDescent="0.4">
      <c r="A2330" s="12" t="s">
        <v>1554</v>
      </c>
      <c r="C2330" s="2"/>
      <c r="S2330"/>
    </row>
    <row r="2331" spans="1:19" x14ac:dyDescent="0.4">
      <c r="A2331" s="12" t="s">
        <v>1554</v>
      </c>
      <c r="C2331" s="2"/>
      <c r="S2331"/>
    </row>
    <row r="2332" spans="1:19" x14ac:dyDescent="0.4">
      <c r="A2332" s="12" t="s">
        <v>1554</v>
      </c>
      <c r="C2332" s="2"/>
      <c r="S2332"/>
    </row>
    <row r="2333" spans="1:19" x14ac:dyDescent="0.4">
      <c r="A2333" s="12" t="s">
        <v>1554</v>
      </c>
      <c r="C2333" s="2"/>
      <c r="S2333"/>
    </row>
    <row r="2334" spans="1:19" x14ac:dyDescent="0.4">
      <c r="A2334" s="12" t="s">
        <v>1554</v>
      </c>
      <c r="C2334" s="2"/>
      <c r="S2334"/>
    </row>
    <row r="2335" spans="1:19" x14ac:dyDescent="0.4">
      <c r="C2335" s="2"/>
    </row>
    <row r="2336" spans="1:19" x14ac:dyDescent="0.4">
      <c r="C2336" s="2"/>
    </row>
    <row r="2337" spans="1:19" x14ac:dyDescent="0.4">
      <c r="C2337" s="2"/>
    </row>
    <row r="2338" spans="1:19" x14ac:dyDescent="0.4">
      <c r="A2338" s="12" t="s">
        <v>1554</v>
      </c>
      <c r="C2338" s="2"/>
      <c r="S2338"/>
    </row>
    <row r="2339" spans="1:19" x14ac:dyDescent="0.4">
      <c r="A2339" s="12" t="s">
        <v>1554</v>
      </c>
      <c r="C2339" s="2"/>
      <c r="R2339" t="s">
        <v>54</v>
      </c>
      <c r="S2339"/>
    </row>
    <row r="2340" spans="1:19" x14ac:dyDescent="0.4">
      <c r="A2340" s="12" t="s">
        <v>1554</v>
      </c>
      <c r="C2340" s="2"/>
      <c r="S2340"/>
    </row>
    <row r="2341" spans="1:19" x14ac:dyDescent="0.4">
      <c r="A2341" s="12" t="s">
        <v>1554</v>
      </c>
      <c r="C2341" s="2"/>
      <c r="S2341"/>
    </row>
    <row r="2342" spans="1:19" x14ac:dyDescent="0.4">
      <c r="A2342" s="12" t="s">
        <v>1554</v>
      </c>
      <c r="C2342" s="2"/>
      <c r="S2342"/>
    </row>
    <row r="2343" spans="1:19" x14ac:dyDescent="0.4">
      <c r="A2343" s="12" t="s">
        <v>1554</v>
      </c>
      <c r="C2343" s="2"/>
      <c r="S2343"/>
    </row>
    <row r="2344" spans="1:19" x14ac:dyDescent="0.4">
      <c r="A2344" s="12" t="s">
        <v>1554</v>
      </c>
      <c r="C2344" s="2"/>
      <c r="S2344"/>
    </row>
    <row r="2345" spans="1:19" x14ac:dyDescent="0.4">
      <c r="A2345" s="12" t="s">
        <v>1554</v>
      </c>
      <c r="C2345" s="2"/>
      <c r="S2345"/>
    </row>
    <row r="2346" spans="1:19" x14ac:dyDescent="0.4">
      <c r="A2346" s="12" t="s">
        <v>1554</v>
      </c>
      <c r="C2346" s="2"/>
      <c r="S2346"/>
    </row>
    <row r="2347" spans="1:19" x14ac:dyDescent="0.4">
      <c r="A2347" s="12" t="s">
        <v>1554</v>
      </c>
      <c r="C2347" s="2"/>
      <c r="S2347"/>
    </row>
    <row r="2348" spans="1:19" x14ac:dyDescent="0.4">
      <c r="A2348" s="12" t="s">
        <v>1554</v>
      </c>
      <c r="C2348" s="2"/>
      <c r="S2348"/>
    </row>
    <row r="2349" spans="1:19" x14ac:dyDescent="0.4">
      <c r="A2349" s="12" t="s">
        <v>1554</v>
      </c>
      <c r="C2349" s="2"/>
      <c r="S2349"/>
    </row>
    <row r="2350" spans="1:19" x14ac:dyDescent="0.4">
      <c r="A2350" s="12" t="s">
        <v>1554</v>
      </c>
      <c r="C2350" s="2"/>
      <c r="S2350"/>
    </row>
    <row r="2351" spans="1:19" x14ac:dyDescent="0.4">
      <c r="A2351" s="12" t="s">
        <v>1554</v>
      </c>
      <c r="C2351" s="2"/>
      <c r="S2351"/>
    </row>
    <row r="2352" spans="1:19" x14ac:dyDescent="0.4">
      <c r="A2352" s="12" t="s">
        <v>1554</v>
      </c>
      <c r="C2352" s="2"/>
      <c r="S2352"/>
    </row>
    <row r="2353" spans="1:19" x14ac:dyDescent="0.4">
      <c r="A2353" s="12" t="s">
        <v>1554</v>
      </c>
      <c r="B2353"/>
      <c r="C2353" s="2"/>
      <c r="N2353"/>
      <c r="S2353"/>
    </row>
    <row r="2354" spans="1:19" x14ac:dyDescent="0.4">
      <c r="A2354" s="12" t="s">
        <v>1554</v>
      </c>
      <c r="B2354"/>
      <c r="C2354" s="2"/>
      <c r="N2354"/>
      <c r="S2354"/>
    </row>
    <row r="2355" spans="1:19" x14ac:dyDescent="0.4">
      <c r="A2355" s="12" t="s">
        <v>1554</v>
      </c>
      <c r="B2355"/>
      <c r="C2355" s="2"/>
      <c r="N2355"/>
      <c r="S2355"/>
    </row>
    <row r="2356" spans="1:19" x14ac:dyDescent="0.4">
      <c r="A2356" s="12" t="s">
        <v>1554</v>
      </c>
      <c r="B2356"/>
      <c r="C2356" s="2"/>
      <c r="N2356"/>
      <c r="S2356"/>
    </row>
    <row r="2357" spans="1:19" x14ac:dyDescent="0.4">
      <c r="A2357" s="12" t="s">
        <v>1554</v>
      </c>
      <c r="B2357"/>
      <c r="C2357" s="2"/>
      <c r="N2357"/>
      <c r="S2357"/>
    </row>
    <row r="2358" spans="1:19" x14ac:dyDescent="0.4">
      <c r="A2358" s="12" t="s">
        <v>1554</v>
      </c>
      <c r="B2358"/>
      <c r="C2358" s="2"/>
      <c r="N2358"/>
      <c r="S2358"/>
    </row>
    <row r="2359" spans="1:19" x14ac:dyDescent="0.4">
      <c r="A2359" s="12" t="s">
        <v>1554</v>
      </c>
      <c r="B2359"/>
      <c r="C2359" s="2"/>
      <c r="N2359"/>
      <c r="S2359"/>
    </row>
    <row r="2360" spans="1:19" x14ac:dyDescent="0.4">
      <c r="A2360" s="12" t="s">
        <v>1554</v>
      </c>
      <c r="B2360"/>
      <c r="C2360" s="2"/>
      <c r="N2360"/>
      <c r="S2360"/>
    </row>
    <row r="2361" spans="1:19" x14ac:dyDescent="0.4">
      <c r="A2361" s="12" t="s">
        <v>1554</v>
      </c>
      <c r="B2361"/>
      <c r="C2361" s="2"/>
      <c r="N2361"/>
      <c r="S2361"/>
    </row>
    <row r="2362" spans="1:19" x14ac:dyDescent="0.4">
      <c r="A2362" s="12" t="s">
        <v>1554</v>
      </c>
      <c r="B2362"/>
      <c r="C2362" s="2"/>
      <c r="N2362"/>
      <c r="S2362"/>
    </row>
    <row r="2363" spans="1:19" x14ac:dyDescent="0.4">
      <c r="A2363" s="12" t="s">
        <v>1554</v>
      </c>
      <c r="B2363"/>
      <c r="C2363" s="2"/>
      <c r="N2363"/>
      <c r="S2363"/>
    </row>
    <row r="2364" spans="1:19" x14ac:dyDescent="0.4">
      <c r="A2364" s="12" t="s">
        <v>1554</v>
      </c>
      <c r="B2364"/>
      <c r="C2364" s="2"/>
      <c r="N2364"/>
      <c r="S2364"/>
    </row>
    <row r="2365" spans="1:19" x14ac:dyDescent="0.4">
      <c r="A2365" s="12" t="s">
        <v>1554</v>
      </c>
      <c r="B2365"/>
      <c r="C2365" s="2"/>
      <c r="N2365"/>
      <c r="S2365"/>
    </row>
    <row r="2366" spans="1:19" x14ac:dyDescent="0.4">
      <c r="A2366" s="12" t="s">
        <v>1554</v>
      </c>
      <c r="B2366"/>
      <c r="C2366" s="2"/>
      <c r="N2366"/>
      <c r="S2366"/>
    </row>
    <row r="2367" spans="1:19" x14ac:dyDescent="0.4">
      <c r="A2367" s="12" t="s">
        <v>1554</v>
      </c>
      <c r="B2367"/>
      <c r="C2367" s="2"/>
      <c r="N2367"/>
      <c r="S2367"/>
    </row>
    <row r="2368" spans="1:19" x14ac:dyDescent="0.4">
      <c r="A2368" s="12" t="s">
        <v>1554</v>
      </c>
      <c r="B2368"/>
      <c r="C2368" s="2"/>
      <c r="N2368"/>
      <c r="S2368"/>
    </row>
    <row r="2369" spans="1:19" x14ac:dyDescent="0.4">
      <c r="C2369" s="2"/>
    </row>
    <row r="2370" spans="1:19" x14ac:dyDescent="0.4">
      <c r="C2370" s="2"/>
    </row>
    <row r="2371" spans="1:19" x14ac:dyDescent="0.4">
      <c r="C2371" s="2"/>
    </row>
    <row r="2372" spans="1:19" x14ac:dyDescent="0.4">
      <c r="A2372" s="12" t="s">
        <v>1554</v>
      </c>
      <c r="C2372" s="2"/>
      <c r="S2372"/>
    </row>
    <row r="2373" spans="1:19" x14ac:dyDescent="0.4">
      <c r="A2373" s="12" t="s">
        <v>1554</v>
      </c>
      <c r="C2373" s="2"/>
      <c r="R2373" t="s">
        <v>54</v>
      </c>
      <c r="S2373"/>
    </row>
    <row r="2374" spans="1:19" x14ac:dyDescent="0.4">
      <c r="A2374" s="12" t="s">
        <v>1554</v>
      </c>
      <c r="C2374" s="2"/>
      <c r="S2374"/>
    </row>
    <row r="2375" spans="1:19" x14ac:dyDescent="0.4">
      <c r="A2375" s="12" t="s">
        <v>1554</v>
      </c>
      <c r="C2375" s="2"/>
      <c r="S2375"/>
    </row>
    <row r="2376" spans="1:19" x14ac:dyDescent="0.4">
      <c r="A2376" s="12" t="s">
        <v>1554</v>
      </c>
      <c r="C2376" s="2"/>
      <c r="S2376"/>
    </row>
    <row r="2377" spans="1:19" x14ac:dyDescent="0.4">
      <c r="A2377" s="12" t="s">
        <v>1554</v>
      </c>
      <c r="C2377" s="2"/>
      <c r="S2377"/>
    </row>
    <row r="2378" spans="1:19" x14ac:dyDescent="0.4">
      <c r="A2378" s="12" t="s">
        <v>1554</v>
      </c>
      <c r="C2378" s="2"/>
      <c r="S2378"/>
    </row>
    <row r="2379" spans="1:19" x14ac:dyDescent="0.4">
      <c r="A2379" s="12" t="s">
        <v>1554</v>
      </c>
      <c r="C2379" s="2"/>
      <c r="S2379"/>
    </row>
    <row r="2380" spans="1:19" x14ac:dyDescent="0.4">
      <c r="A2380" s="12" t="s">
        <v>1554</v>
      </c>
      <c r="C2380" s="2"/>
      <c r="S2380"/>
    </row>
    <row r="2381" spans="1:19" x14ac:dyDescent="0.4">
      <c r="A2381" s="12" t="s">
        <v>1554</v>
      </c>
      <c r="C2381" s="2"/>
      <c r="S2381"/>
    </row>
    <row r="2382" spans="1:19" x14ac:dyDescent="0.4">
      <c r="A2382" s="12" t="s">
        <v>1554</v>
      </c>
      <c r="C2382" s="2"/>
      <c r="S2382"/>
    </row>
    <row r="2383" spans="1:19" x14ac:dyDescent="0.4">
      <c r="A2383" s="12" t="s">
        <v>1554</v>
      </c>
      <c r="C2383" s="2"/>
      <c r="S2383"/>
    </row>
    <row r="2384" spans="1:19" x14ac:dyDescent="0.4">
      <c r="A2384" s="12" t="s">
        <v>1554</v>
      </c>
      <c r="C2384" s="2"/>
      <c r="S2384"/>
    </row>
    <row r="2385" spans="1:19" x14ac:dyDescent="0.4">
      <c r="A2385" s="12" t="s">
        <v>1554</v>
      </c>
      <c r="B2385"/>
      <c r="C2385" s="2"/>
      <c r="N2385"/>
      <c r="S2385"/>
    </row>
    <row r="2386" spans="1:19" x14ac:dyDescent="0.4">
      <c r="A2386" s="12" t="s">
        <v>1554</v>
      </c>
      <c r="B2386"/>
      <c r="C2386" s="2"/>
      <c r="N2386"/>
      <c r="S2386"/>
    </row>
    <row r="2387" spans="1:19" x14ac:dyDescent="0.4">
      <c r="A2387" s="12" t="s">
        <v>1554</v>
      </c>
      <c r="B2387"/>
      <c r="C2387" s="2"/>
      <c r="N2387"/>
      <c r="S2387"/>
    </row>
    <row r="2388" spans="1:19" x14ac:dyDescent="0.4">
      <c r="A2388" s="12" t="s">
        <v>1554</v>
      </c>
      <c r="B2388"/>
      <c r="C2388" s="2"/>
      <c r="N2388"/>
      <c r="S2388"/>
    </row>
    <row r="2389" spans="1:19" x14ac:dyDescent="0.4">
      <c r="A2389" s="12" t="s">
        <v>1554</v>
      </c>
      <c r="B2389"/>
      <c r="C2389" s="2"/>
      <c r="N2389"/>
      <c r="S2389"/>
    </row>
    <row r="2390" spans="1:19" x14ac:dyDescent="0.4">
      <c r="A2390" s="12" t="s">
        <v>1554</v>
      </c>
      <c r="B2390"/>
      <c r="C2390" s="2"/>
      <c r="N2390"/>
      <c r="S2390"/>
    </row>
    <row r="2391" spans="1:19" x14ac:dyDescent="0.4">
      <c r="A2391" s="12" t="s">
        <v>1554</v>
      </c>
      <c r="B2391"/>
      <c r="C2391" s="2"/>
      <c r="N2391"/>
      <c r="S2391"/>
    </row>
    <row r="2392" spans="1:19" x14ac:dyDescent="0.4">
      <c r="A2392" s="12" t="s">
        <v>1554</v>
      </c>
      <c r="B2392"/>
      <c r="C2392" s="2"/>
      <c r="N2392"/>
      <c r="S2392"/>
    </row>
    <row r="2393" spans="1:19" x14ac:dyDescent="0.4">
      <c r="A2393" s="12" t="s">
        <v>1554</v>
      </c>
      <c r="B2393"/>
      <c r="C2393" s="2"/>
      <c r="N2393"/>
      <c r="S2393"/>
    </row>
    <row r="2394" spans="1:19" x14ac:dyDescent="0.4">
      <c r="A2394" s="12" t="s">
        <v>1554</v>
      </c>
      <c r="B2394"/>
      <c r="C2394" s="2"/>
      <c r="N2394"/>
      <c r="S2394"/>
    </row>
    <row r="2395" spans="1:19" x14ac:dyDescent="0.4">
      <c r="A2395" s="12" t="s">
        <v>1554</v>
      </c>
      <c r="B2395"/>
      <c r="C2395" s="2"/>
      <c r="N2395"/>
      <c r="S2395"/>
    </row>
    <row r="2396" spans="1:19" x14ac:dyDescent="0.4">
      <c r="A2396" s="12" t="s">
        <v>1554</v>
      </c>
      <c r="B2396"/>
      <c r="C2396" s="2"/>
      <c r="N2396"/>
      <c r="S2396"/>
    </row>
    <row r="2397" spans="1:19" x14ac:dyDescent="0.4">
      <c r="A2397" s="12" t="s">
        <v>1554</v>
      </c>
      <c r="B2397"/>
      <c r="C2397" s="2"/>
      <c r="N2397"/>
      <c r="S2397"/>
    </row>
    <row r="2398" spans="1:19" x14ac:dyDescent="0.4">
      <c r="A2398" s="12" t="s">
        <v>1554</v>
      </c>
      <c r="B2398"/>
      <c r="C2398" s="2"/>
      <c r="N2398"/>
      <c r="S2398"/>
    </row>
    <row r="2399" spans="1:19" x14ac:dyDescent="0.4">
      <c r="A2399" s="12" t="s">
        <v>1554</v>
      </c>
      <c r="B2399"/>
      <c r="C2399" s="2"/>
      <c r="N2399"/>
      <c r="S2399"/>
    </row>
    <row r="2400" spans="1:19" x14ac:dyDescent="0.4">
      <c r="A2400" s="12" t="s">
        <v>1554</v>
      </c>
      <c r="B2400"/>
      <c r="C2400" s="2"/>
      <c r="N2400"/>
      <c r="S2400"/>
    </row>
    <row r="2401" spans="1:19" x14ac:dyDescent="0.4">
      <c r="A2401" s="12" t="s">
        <v>1554</v>
      </c>
      <c r="B2401"/>
      <c r="C2401" s="2"/>
      <c r="N2401"/>
      <c r="S2401"/>
    </row>
    <row r="2402" spans="1:19" x14ac:dyDescent="0.4">
      <c r="A2402" s="12" t="s">
        <v>1554</v>
      </c>
      <c r="B2402"/>
      <c r="C2402" s="2"/>
      <c r="N2402"/>
      <c r="S2402"/>
    </row>
    <row r="2403" spans="1:19" x14ac:dyDescent="0.4">
      <c r="C2403" s="2"/>
    </row>
    <row r="2404" spans="1:19" x14ac:dyDescent="0.4">
      <c r="C2404" s="2"/>
    </row>
    <row r="2405" spans="1:19" x14ac:dyDescent="0.4">
      <c r="C2405" s="2"/>
    </row>
    <row r="2406" spans="1:19" x14ac:dyDescent="0.4">
      <c r="A2406" s="12" t="s">
        <v>1554</v>
      </c>
      <c r="B2406"/>
      <c r="C2406" s="2"/>
      <c r="N2406"/>
      <c r="S2406"/>
    </row>
    <row r="2407" spans="1:19" x14ac:dyDescent="0.4">
      <c r="A2407" s="12" t="s">
        <v>1554</v>
      </c>
      <c r="B2407"/>
      <c r="C2407" s="2"/>
      <c r="N2407"/>
      <c r="S2407"/>
    </row>
    <row r="2408" spans="1:19" x14ac:dyDescent="0.4">
      <c r="A2408" s="12" t="s">
        <v>1554</v>
      </c>
      <c r="B2408"/>
      <c r="C2408" s="2"/>
      <c r="N2408"/>
      <c r="S2408"/>
    </row>
    <row r="2409" spans="1:19" x14ac:dyDescent="0.4">
      <c r="A2409" s="12" t="s">
        <v>1554</v>
      </c>
      <c r="B2409"/>
      <c r="C2409" s="2"/>
      <c r="N2409"/>
      <c r="S2409"/>
    </row>
    <row r="2410" spans="1:19" x14ac:dyDescent="0.4">
      <c r="A2410" s="12" t="s">
        <v>1554</v>
      </c>
      <c r="B2410"/>
      <c r="C2410" s="2"/>
      <c r="N2410"/>
      <c r="S2410"/>
    </row>
    <row r="2411" spans="1:19" x14ac:dyDescent="0.4">
      <c r="A2411" s="12" t="s">
        <v>1554</v>
      </c>
      <c r="B2411"/>
      <c r="C2411" s="2"/>
      <c r="N2411"/>
      <c r="S2411"/>
    </row>
    <row r="2412" spans="1:19" x14ac:dyDescent="0.4">
      <c r="A2412" s="12" t="s">
        <v>1554</v>
      </c>
      <c r="B2412"/>
      <c r="C2412" s="2"/>
      <c r="N2412"/>
      <c r="S2412"/>
    </row>
    <row r="2413" spans="1:19" x14ac:dyDescent="0.4">
      <c r="A2413" s="12" t="s">
        <v>1554</v>
      </c>
      <c r="B2413"/>
      <c r="C2413" s="2"/>
      <c r="N2413"/>
      <c r="S2413"/>
    </row>
    <row r="2414" spans="1:19" x14ac:dyDescent="0.4">
      <c r="A2414" s="12" t="s">
        <v>1554</v>
      </c>
      <c r="B2414"/>
      <c r="C2414" s="2"/>
      <c r="N2414"/>
      <c r="S2414"/>
    </row>
    <row r="2415" spans="1:19" x14ac:dyDescent="0.4">
      <c r="A2415" s="12" t="s">
        <v>1554</v>
      </c>
      <c r="B2415"/>
      <c r="C2415" s="2"/>
      <c r="N2415"/>
      <c r="S2415"/>
    </row>
    <row r="2416" spans="1:19" x14ac:dyDescent="0.4">
      <c r="A2416" s="12" t="s">
        <v>1554</v>
      </c>
      <c r="B2416"/>
      <c r="C2416" s="2"/>
      <c r="N2416"/>
      <c r="S2416"/>
    </row>
    <row r="2417" spans="1:19" x14ac:dyDescent="0.4">
      <c r="A2417" s="12" t="s">
        <v>1554</v>
      </c>
      <c r="C2417" s="2"/>
      <c r="S2417"/>
    </row>
    <row r="2418" spans="1:19" x14ac:dyDescent="0.4">
      <c r="A2418" s="12" t="s">
        <v>1554</v>
      </c>
      <c r="C2418" s="2"/>
      <c r="S2418"/>
    </row>
    <row r="2419" spans="1:19" x14ac:dyDescent="0.4">
      <c r="A2419" s="12" t="s">
        <v>1554</v>
      </c>
      <c r="C2419" s="2"/>
      <c r="S2419"/>
    </row>
    <row r="2420" spans="1:19" x14ac:dyDescent="0.4">
      <c r="A2420" s="12" t="s">
        <v>1554</v>
      </c>
      <c r="C2420" s="2"/>
      <c r="S2420"/>
    </row>
    <row r="2421" spans="1:19" x14ac:dyDescent="0.4">
      <c r="A2421" s="12" t="s">
        <v>1554</v>
      </c>
      <c r="C2421" s="2"/>
      <c r="S2421"/>
    </row>
    <row r="2422" spans="1:19" x14ac:dyDescent="0.4">
      <c r="A2422" s="12" t="s">
        <v>1554</v>
      </c>
      <c r="C2422" s="2"/>
      <c r="S2422"/>
    </row>
    <row r="2423" spans="1:19" x14ac:dyDescent="0.4">
      <c r="A2423" s="12" t="s">
        <v>1554</v>
      </c>
      <c r="C2423" s="2"/>
      <c r="S2423"/>
    </row>
    <row r="2424" spans="1:19" x14ac:dyDescent="0.4">
      <c r="A2424" s="12" t="s">
        <v>1554</v>
      </c>
      <c r="C2424" s="2"/>
      <c r="S2424"/>
    </row>
    <row r="2425" spans="1:19" x14ac:dyDescent="0.4">
      <c r="A2425" s="12" t="s">
        <v>1554</v>
      </c>
      <c r="C2425" s="2"/>
      <c r="S2425"/>
    </row>
    <row r="2426" spans="1:19" x14ac:dyDescent="0.4">
      <c r="A2426" s="12" t="s">
        <v>1554</v>
      </c>
      <c r="C2426" s="2"/>
      <c r="S2426"/>
    </row>
    <row r="2427" spans="1:19" x14ac:dyDescent="0.4">
      <c r="A2427" s="12" t="s">
        <v>1554</v>
      </c>
      <c r="C2427" s="2"/>
      <c r="S2427"/>
    </row>
    <row r="2428" spans="1:19" x14ac:dyDescent="0.4">
      <c r="A2428" s="12" t="s">
        <v>1554</v>
      </c>
      <c r="C2428" s="2"/>
      <c r="R2428" t="s">
        <v>73</v>
      </c>
      <c r="S2428"/>
    </row>
    <row r="2429" spans="1:19" x14ac:dyDescent="0.4">
      <c r="A2429" s="12" t="s">
        <v>1554</v>
      </c>
      <c r="C2429" s="2"/>
      <c r="S2429"/>
    </row>
    <row r="2430" spans="1:19" x14ac:dyDescent="0.4">
      <c r="A2430" s="12" t="s">
        <v>1554</v>
      </c>
      <c r="C2430" s="2"/>
      <c r="S2430"/>
    </row>
    <row r="2431" spans="1:19" x14ac:dyDescent="0.4">
      <c r="A2431" s="12" t="s">
        <v>1554</v>
      </c>
      <c r="C2431" s="2"/>
      <c r="S2431"/>
    </row>
    <row r="2432" spans="1:19" x14ac:dyDescent="0.4">
      <c r="A2432" s="12" t="s">
        <v>1554</v>
      </c>
      <c r="C2432" s="2"/>
      <c r="S2432"/>
    </row>
    <row r="2433" spans="1:19" x14ac:dyDescent="0.4">
      <c r="A2433" s="12" t="s">
        <v>1554</v>
      </c>
      <c r="B2433"/>
      <c r="C2433" s="2"/>
      <c r="N2433"/>
      <c r="S2433"/>
    </row>
    <row r="2434" spans="1:19" x14ac:dyDescent="0.4">
      <c r="A2434" s="12" t="s">
        <v>1554</v>
      </c>
      <c r="B2434"/>
      <c r="C2434" s="2"/>
      <c r="N2434"/>
      <c r="S2434"/>
    </row>
    <row r="2435" spans="1:19" x14ac:dyDescent="0.4">
      <c r="A2435" s="12" t="s">
        <v>1554</v>
      </c>
      <c r="B2435"/>
      <c r="C2435" s="2"/>
      <c r="N2435"/>
      <c r="S2435"/>
    </row>
    <row r="2436" spans="1:19" x14ac:dyDescent="0.4">
      <c r="A2436" s="12" t="s">
        <v>1554</v>
      </c>
      <c r="B2436"/>
      <c r="C2436" s="2"/>
      <c r="N2436"/>
      <c r="S2436"/>
    </row>
    <row r="2437" spans="1:19" x14ac:dyDescent="0.4">
      <c r="C2437" s="2"/>
    </row>
    <row r="2438" spans="1:19" x14ac:dyDescent="0.4">
      <c r="C2438" s="2"/>
    </row>
    <row r="2439" spans="1:19" x14ac:dyDescent="0.4">
      <c r="C2439" s="2"/>
    </row>
    <row r="2440" spans="1:19" x14ac:dyDescent="0.4">
      <c r="A2440" s="12" t="s">
        <v>1554</v>
      </c>
      <c r="B2440"/>
      <c r="C2440" s="2"/>
      <c r="N2440"/>
      <c r="S2440"/>
    </row>
    <row r="2441" spans="1:19" x14ac:dyDescent="0.4">
      <c r="A2441" s="12" t="s">
        <v>1554</v>
      </c>
      <c r="B2441"/>
      <c r="C2441" s="2"/>
      <c r="N2441"/>
      <c r="S2441"/>
    </row>
    <row r="2442" spans="1:19" x14ac:dyDescent="0.4">
      <c r="A2442" s="12" t="s">
        <v>1554</v>
      </c>
      <c r="B2442"/>
      <c r="C2442" s="2"/>
      <c r="N2442"/>
      <c r="S2442"/>
    </row>
    <row r="2443" spans="1:19" x14ac:dyDescent="0.4">
      <c r="A2443" s="12" t="s">
        <v>1554</v>
      </c>
      <c r="B2443"/>
      <c r="C2443" s="2"/>
      <c r="N2443"/>
      <c r="S2443"/>
    </row>
    <row r="2444" spans="1:19" x14ac:dyDescent="0.4">
      <c r="A2444" s="12" t="s">
        <v>1554</v>
      </c>
      <c r="B2444"/>
      <c r="C2444" s="2"/>
      <c r="N2444"/>
      <c r="S2444"/>
    </row>
    <row r="2445" spans="1:19" x14ac:dyDescent="0.4">
      <c r="A2445" s="12" t="s">
        <v>1554</v>
      </c>
      <c r="B2445"/>
      <c r="C2445" s="2"/>
      <c r="N2445"/>
      <c r="S2445"/>
    </row>
    <row r="2446" spans="1:19" x14ac:dyDescent="0.4">
      <c r="A2446" s="12" t="s">
        <v>1554</v>
      </c>
      <c r="B2446"/>
      <c r="C2446" s="2"/>
      <c r="N2446"/>
      <c r="S2446"/>
    </row>
    <row r="2447" spans="1:19" x14ac:dyDescent="0.4">
      <c r="A2447" s="12" t="s">
        <v>1554</v>
      </c>
      <c r="B2447"/>
      <c r="C2447" s="2"/>
      <c r="N2447"/>
      <c r="S2447"/>
    </row>
    <row r="2448" spans="1:19" x14ac:dyDescent="0.4">
      <c r="A2448" s="12" t="s">
        <v>1554</v>
      </c>
      <c r="B2448"/>
      <c r="C2448" s="2"/>
      <c r="N2448"/>
      <c r="S2448"/>
    </row>
    <row r="2449" spans="1:19" x14ac:dyDescent="0.4">
      <c r="A2449" s="12" t="s">
        <v>1554</v>
      </c>
      <c r="C2449" s="2"/>
      <c r="S2449"/>
    </row>
    <row r="2450" spans="1:19" x14ac:dyDescent="0.4">
      <c r="A2450" s="12" t="s">
        <v>1554</v>
      </c>
      <c r="C2450" s="2"/>
      <c r="S2450"/>
    </row>
    <row r="2451" spans="1:19" x14ac:dyDescent="0.4">
      <c r="A2451" s="12" t="s">
        <v>1554</v>
      </c>
      <c r="C2451" s="2"/>
      <c r="R2451" t="s">
        <v>18</v>
      </c>
      <c r="S2451"/>
    </row>
    <row r="2452" spans="1:19" x14ac:dyDescent="0.4">
      <c r="A2452" s="12" t="s">
        <v>1554</v>
      </c>
      <c r="C2452" s="2"/>
      <c r="S2452"/>
    </row>
    <row r="2453" spans="1:19" x14ac:dyDescent="0.4">
      <c r="A2453" s="12" t="s">
        <v>1554</v>
      </c>
      <c r="C2453" s="2"/>
      <c r="R2453" t="s">
        <v>23</v>
      </c>
      <c r="S2453"/>
    </row>
    <row r="2454" spans="1:19" x14ac:dyDescent="0.4">
      <c r="A2454" s="12" t="s">
        <v>1554</v>
      </c>
      <c r="C2454" s="2"/>
      <c r="R2454" t="s">
        <v>77</v>
      </c>
      <c r="S2454"/>
    </row>
    <row r="2455" spans="1:19" x14ac:dyDescent="0.4">
      <c r="A2455" s="12" t="s">
        <v>1554</v>
      </c>
      <c r="C2455" s="2"/>
      <c r="R2455" t="s">
        <v>78</v>
      </c>
      <c r="S2455"/>
    </row>
    <row r="2456" spans="1:19" x14ac:dyDescent="0.4">
      <c r="A2456" s="12" t="s">
        <v>1554</v>
      </c>
      <c r="C2456" s="2"/>
      <c r="S2456"/>
    </row>
    <row r="2457" spans="1:19" x14ac:dyDescent="0.4">
      <c r="A2457" s="12" t="s">
        <v>1554</v>
      </c>
      <c r="C2457" s="2"/>
      <c r="R2457" t="s">
        <v>2611</v>
      </c>
      <c r="S2457"/>
    </row>
    <row r="2458" spans="1:19" x14ac:dyDescent="0.4">
      <c r="A2458" s="12" t="s">
        <v>1554</v>
      </c>
      <c r="C2458" s="2"/>
      <c r="S2458"/>
    </row>
    <row r="2459" spans="1:19" x14ac:dyDescent="0.4">
      <c r="A2459" s="12" t="s">
        <v>1554</v>
      </c>
      <c r="C2459" s="2"/>
      <c r="S2459"/>
    </row>
    <row r="2460" spans="1:19" x14ac:dyDescent="0.4">
      <c r="A2460" s="12" t="s">
        <v>1554</v>
      </c>
      <c r="C2460" s="2"/>
      <c r="S2460"/>
    </row>
    <row r="2461" spans="1:19" x14ac:dyDescent="0.4">
      <c r="A2461" s="12" t="s">
        <v>1554</v>
      </c>
      <c r="C2461" s="2"/>
      <c r="S2461"/>
    </row>
    <row r="2462" spans="1:19" x14ac:dyDescent="0.4">
      <c r="A2462" s="12" t="s">
        <v>1554</v>
      </c>
      <c r="C2462" s="2"/>
      <c r="S2462"/>
    </row>
    <row r="2463" spans="1:19" x14ac:dyDescent="0.4">
      <c r="A2463" s="12" t="s">
        <v>1554</v>
      </c>
      <c r="C2463" s="2"/>
      <c r="S2463"/>
    </row>
    <row r="2464" spans="1:19" x14ac:dyDescent="0.4">
      <c r="A2464" s="12" t="s">
        <v>1554</v>
      </c>
      <c r="C2464" s="2"/>
      <c r="S2464"/>
    </row>
    <row r="2465" spans="1:19" x14ac:dyDescent="0.4">
      <c r="A2465" s="12" t="s">
        <v>1554</v>
      </c>
      <c r="C2465" s="2"/>
      <c r="S2465"/>
    </row>
    <row r="2466" spans="1:19" x14ac:dyDescent="0.4">
      <c r="A2466" s="12" t="s">
        <v>1554</v>
      </c>
      <c r="C2466" s="2"/>
      <c r="S2466"/>
    </row>
    <row r="2467" spans="1:19" x14ac:dyDescent="0.4">
      <c r="A2467" s="12" t="s">
        <v>1554</v>
      </c>
      <c r="C2467" s="2"/>
      <c r="S2467"/>
    </row>
    <row r="2468" spans="1:19" x14ac:dyDescent="0.4">
      <c r="A2468" s="12" t="s">
        <v>1554</v>
      </c>
      <c r="C2468" s="2"/>
      <c r="S2468"/>
    </row>
    <row r="2469" spans="1:19" x14ac:dyDescent="0.4">
      <c r="A2469" s="12" t="s">
        <v>1554</v>
      </c>
      <c r="C2469" s="2"/>
      <c r="S2469"/>
    </row>
    <row r="2470" spans="1:19" x14ac:dyDescent="0.4">
      <c r="A2470" s="12" t="s">
        <v>1554</v>
      </c>
      <c r="C2470" s="2"/>
      <c r="S2470"/>
    </row>
    <row r="2471" spans="1:19" x14ac:dyDescent="0.4">
      <c r="C2471" s="2"/>
    </row>
    <row r="2472" spans="1:19" x14ac:dyDescent="0.4">
      <c r="C2472" s="2"/>
    </row>
    <row r="2473" spans="1:19" x14ac:dyDescent="0.4">
      <c r="C2473" s="2"/>
    </row>
    <row r="2474" spans="1:19" x14ac:dyDescent="0.4">
      <c r="A2474" s="12" t="s">
        <v>1554</v>
      </c>
      <c r="C2474" s="2"/>
      <c r="S2474"/>
    </row>
    <row r="2475" spans="1:19" x14ac:dyDescent="0.4">
      <c r="A2475" s="12" t="s">
        <v>1554</v>
      </c>
      <c r="C2475" s="2"/>
      <c r="S2475"/>
    </row>
    <row r="2476" spans="1:19" x14ac:dyDescent="0.4">
      <c r="A2476" s="12" t="s">
        <v>1554</v>
      </c>
      <c r="C2476" s="2"/>
      <c r="S2476"/>
    </row>
    <row r="2477" spans="1:19" x14ac:dyDescent="0.4">
      <c r="A2477" s="12" t="s">
        <v>1554</v>
      </c>
      <c r="C2477" s="2"/>
      <c r="S2477"/>
    </row>
    <row r="2478" spans="1:19" x14ac:dyDescent="0.4">
      <c r="A2478" s="12" t="s">
        <v>1554</v>
      </c>
      <c r="C2478" s="2"/>
      <c r="S2478"/>
    </row>
    <row r="2479" spans="1:19" x14ac:dyDescent="0.4">
      <c r="A2479" s="12" t="s">
        <v>1554</v>
      </c>
      <c r="C2479" s="2"/>
      <c r="R2479" t="s">
        <v>19</v>
      </c>
      <c r="S2479"/>
    </row>
    <row r="2480" spans="1:19" x14ac:dyDescent="0.4">
      <c r="A2480" s="12" t="s">
        <v>1554</v>
      </c>
      <c r="C2480" s="2"/>
      <c r="S2480"/>
    </row>
    <row r="2481" spans="1:19" x14ac:dyDescent="0.4">
      <c r="A2481" s="12" t="s">
        <v>1554</v>
      </c>
      <c r="B2481"/>
      <c r="C2481" s="2"/>
      <c r="N2481"/>
      <c r="S2481"/>
    </row>
    <row r="2482" spans="1:19" x14ac:dyDescent="0.4">
      <c r="A2482" s="12" t="s">
        <v>1554</v>
      </c>
      <c r="B2482"/>
      <c r="C2482" s="2"/>
      <c r="N2482"/>
      <c r="S2482"/>
    </row>
    <row r="2483" spans="1:19" x14ac:dyDescent="0.4">
      <c r="A2483" s="12" t="s">
        <v>1554</v>
      </c>
      <c r="B2483"/>
      <c r="C2483" s="2"/>
      <c r="N2483"/>
      <c r="S2483"/>
    </row>
    <row r="2484" spans="1:19" x14ac:dyDescent="0.4">
      <c r="A2484" s="12" t="s">
        <v>1554</v>
      </c>
      <c r="B2484"/>
      <c r="C2484" s="2"/>
      <c r="N2484"/>
      <c r="S2484"/>
    </row>
    <row r="2485" spans="1:19" x14ac:dyDescent="0.4">
      <c r="A2485" s="12" t="s">
        <v>1554</v>
      </c>
      <c r="B2485"/>
      <c r="C2485" s="2"/>
      <c r="N2485"/>
      <c r="S2485"/>
    </row>
    <row r="2486" spans="1:19" x14ac:dyDescent="0.4">
      <c r="A2486" s="12" t="s">
        <v>1554</v>
      </c>
      <c r="B2486"/>
      <c r="C2486" s="2"/>
      <c r="N2486"/>
      <c r="S2486"/>
    </row>
    <row r="2487" spans="1:19" x14ac:dyDescent="0.4">
      <c r="A2487" s="12" t="s">
        <v>1554</v>
      </c>
      <c r="B2487"/>
      <c r="C2487" s="2"/>
      <c r="N2487"/>
      <c r="S2487"/>
    </row>
    <row r="2488" spans="1:19" x14ac:dyDescent="0.4">
      <c r="A2488" s="12" t="s">
        <v>1554</v>
      </c>
      <c r="B2488"/>
      <c r="C2488" s="2"/>
      <c r="N2488"/>
      <c r="S2488"/>
    </row>
    <row r="2489" spans="1:19" x14ac:dyDescent="0.4">
      <c r="A2489" s="12" t="s">
        <v>1554</v>
      </c>
      <c r="B2489"/>
      <c r="C2489" s="2"/>
      <c r="N2489"/>
      <c r="S2489"/>
    </row>
    <row r="2490" spans="1:19" x14ac:dyDescent="0.4">
      <c r="A2490" s="12" t="s">
        <v>1554</v>
      </c>
      <c r="B2490"/>
      <c r="C2490" s="2"/>
      <c r="N2490"/>
      <c r="S2490"/>
    </row>
    <row r="2491" spans="1:19" x14ac:dyDescent="0.4">
      <c r="A2491" s="12" t="s">
        <v>1554</v>
      </c>
      <c r="B2491"/>
      <c r="C2491" s="2"/>
      <c r="N2491"/>
      <c r="S2491"/>
    </row>
    <row r="2492" spans="1:19" x14ac:dyDescent="0.4">
      <c r="A2492" s="12" t="s">
        <v>1554</v>
      </c>
      <c r="B2492"/>
      <c r="C2492" s="2"/>
      <c r="N2492"/>
      <c r="S2492"/>
    </row>
    <row r="2493" spans="1:19" x14ac:dyDescent="0.4">
      <c r="A2493" s="12" t="s">
        <v>1554</v>
      </c>
      <c r="B2493"/>
      <c r="C2493" s="2"/>
      <c r="N2493"/>
      <c r="S2493"/>
    </row>
    <row r="2494" spans="1:19" x14ac:dyDescent="0.4">
      <c r="A2494" s="12" t="s">
        <v>1554</v>
      </c>
      <c r="B2494"/>
      <c r="C2494" s="2"/>
      <c r="N2494"/>
      <c r="S2494"/>
    </row>
    <row r="2495" spans="1:19" x14ac:dyDescent="0.4">
      <c r="A2495" s="12" t="s">
        <v>1554</v>
      </c>
      <c r="B2495"/>
      <c r="C2495" s="2"/>
      <c r="N2495"/>
      <c r="S2495"/>
    </row>
    <row r="2496" spans="1:19" x14ac:dyDescent="0.4">
      <c r="A2496" s="12" t="s">
        <v>1554</v>
      </c>
      <c r="B2496"/>
      <c r="C2496" s="2"/>
      <c r="N2496"/>
      <c r="S2496"/>
    </row>
    <row r="2497" spans="1:19" x14ac:dyDescent="0.4">
      <c r="A2497" s="12" t="s">
        <v>1554</v>
      </c>
      <c r="C2497" s="2"/>
      <c r="S2497"/>
    </row>
    <row r="2498" spans="1:19" x14ac:dyDescent="0.4">
      <c r="A2498" s="12" t="s">
        <v>1554</v>
      </c>
      <c r="C2498" s="2"/>
      <c r="S2498"/>
    </row>
    <row r="2499" spans="1:19" x14ac:dyDescent="0.4">
      <c r="A2499" s="12" t="s">
        <v>1554</v>
      </c>
      <c r="C2499" s="2"/>
      <c r="S2499"/>
    </row>
    <row r="2500" spans="1:19" x14ac:dyDescent="0.4">
      <c r="A2500" s="12" t="s">
        <v>1554</v>
      </c>
      <c r="C2500" s="2"/>
      <c r="S2500"/>
    </row>
    <row r="2501" spans="1:19" x14ac:dyDescent="0.4">
      <c r="A2501" s="12" t="s">
        <v>1554</v>
      </c>
      <c r="C2501" s="2"/>
      <c r="S2501"/>
    </row>
    <row r="2502" spans="1:19" x14ac:dyDescent="0.4">
      <c r="A2502" s="12" t="s">
        <v>1554</v>
      </c>
      <c r="C2502" s="2"/>
      <c r="S2502"/>
    </row>
    <row r="2503" spans="1:19" x14ac:dyDescent="0.4">
      <c r="A2503" s="12" t="s">
        <v>1554</v>
      </c>
      <c r="C2503" s="2"/>
      <c r="S2503"/>
    </row>
    <row r="2504" spans="1:19" x14ac:dyDescent="0.4">
      <c r="A2504" s="12" t="s">
        <v>1554</v>
      </c>
      <c r="C2504" s="2"/>
      <c r="S2504"/>
    </row>
    <row r="2505" spans="1:19" x14ac:dyDescent="0.4">
      <c r="C2505" s="2"/>
    </row>
    <row r="2506" spans="1:19" x14ac:dyDescent="0.4">
      <c r="C2506" s="2"/>
    </row>
    <row r="2507" spans="1:19" x14ac:dyDescent="0.4">
      <c r="C2507" s="2"/>
    </row>
    <row r="2508" spans="1:19" x14ac:dyDescent="0.4">
      <c r="A2508" s="12" t="s">
        <v>1554</v>
      </c>
      <c r="C2508" s="2"/>
      <c r="S2508"/>
    </row>
    <row r="2509" spans="1:19" x14ac:dyDescent="0.4">
      <c r="A2509" s="12" t="s">
        <v>1554</v>
      </c>
      <c r="C2509" s="2"/>
      <c r="R2509" t="s">
        <v>11</v>
      </c>
      <c r="S2509"/>
    </row>
    <row r="2510" spans="1:19" x14ac:dyDescent="0.4">
      <c r="A2510" s="12" t="s">
        <v>1554</v>
      </c>
      <c r="C2510" s="2"/>
      <c r="S2510"/>
    </row>
    <row r="2511" spans="1:19" x14ac:dyDescent="0.4">
      <c r="A2511" s="12" t="s">
        <v>1554</v>
      </c>
      <c r="C2511" s="2"/>
      <c r="S2511"/>
    </row>
    <row r="2512" spans="1:19" x14ac:dyDescent="0.4">
      <c r="A2512" s="12" t="s">
        <v>1554</v>
      </c>
      <c r="C2512" s="2"/>
      <c r="S2512"/>
    </row>
    <row r="2513" spans="1:19" x14ac:dyDescent="0.4">
      <c r="A2513" s="12" t="s">
        <v>1554</v>
      </c>
      <c r="B2513"/>
      <c r="C2513" s="2"/>
      <c r="N2513"/>
      <c r="S2513"/>
    </row>
    <row r="2514" spans="1:19" x14ac:dyDescent="0.4">
      <c r="A2514" s="12" t="s">
        <v>1554</v>
      </c>
      <c r="B2514"/>
      <c r="C2514" s="2"/>
      <c r="N2514"/>
      <c r="S2514"/>
    </row>
    <row r="2515" spans="1:19" x14ac:dyDescent="0.4">
      <c r="A2515" s="12" t="s">
        <v>1554</v>
      </c>
      <c r="B2515"/>
      <c r="C2515" s="2"/>
      <c r="N2515"/>
      <c r="S2515"/>
    </row>
    <row r="2516" spans="1:19" x14ac:dyDescent="0.4">
      <c r="A2516" s="12" t="s">
        <v>1554</v>
      </c>
      <c r="B2516"/>
      <c r="C2516" s="2"/>
      <c r="N2516"/>
      <c r="S2516"/>
    </row>
    <row r="2517" spans="1:19" x14ac:dyDescent="0.4">
      <c r="A2517" s="12" t="s">
        <v>1554</v>
      </c>
      <c r="B2517"/>
      <c r="C2517" s="2"/>
      <c r="N2517"/>
      <c r="S2517"/>
    </row>
    <row r="2518" spans="1:19" x14ac:dyDescent="0.4">
      <c r="A2518" s="12" t="s">
        <v>1554</v>
      </c>
      <c r="B2518"/>
      <c r="C2518" s="2"/>
      <c r="N2518"/>
      <c r="S2518"/>
    </row>
    <row r="2519" spans="1:19" x14ac:dyDescent="0.4">
      <c r="A2519" s="12" t="s">
        <v>1554</v>
      </c>
      <c r="B2519"/>
      <c r="C2519" s="2"/>
      <c r="N2519"/>
      <c r="S2519"/>
    </row>
    <row r="2520" spans="1:19" x14ac:dyDescent="0.4">
      <c r="A2520" s="12" t="s">
        <v>1554</v>
      </c>
      <c r="B2520"/>
      <c r="C2520" s="2"/>
      <c r="N2520"/>
      <c r="S2520"/>
    </row>
    <row r="2521" spans="1:19" x14ac:dyDescent="0.4">
      <c r="A2521" s="12" t="s">
        <v>1554</v>
      </c>
      <c r="B2521"/>
      <c r="C2521" s="2"/>
      <c r="N2521"/>
      <c r="S2521"/>
    </row>
    <row r="2522" spans="1:19" x14ac:dyDescent="0.4">
      <c r="A2522" s="12" t="s">
        <v>1554</v>
      </c>
      <c r="B2522"/>
      <c r="C2522" s="2"/>
      <c r="N2522"/>
      <c r="S2522"/>
    </row>
    <row r="2523" spans="1:19" x14ac:dyDescent="0.4">
      <c r="A2523" s="12" t="s">
        <v>1554</v>
      </c>
      <c r="B2523"/>
      <c r="C2523" s="2"/>
      <c r="N2523"/>
      <c r="S2523"/>
    </row>
    <row r="2524" spans="1:19" x14ac:dyDescent="0.4">
      <c r="A2524" s="12" t="s">
        <v>1554</v>
      </c>
      <c r="B2524"/>
      <c r="C2524" s="2"/>
      <c r="N2524"/>
      <c r="S2524"/>
    </row>
    <row r="2525" spans="1:19" x14ac:dyDescent="0.4">
      <c r="A2525" s="12" t="s">
        <v>1554</v>
      </c>
      <c r="B2525"/>
      <c r="C2525" s="2"/>
      <c r="N2525"/>
      <c r="S2525"/>
    </row>
    <row r="2526" spans="1:19" x14ac:dyDescent="0.4">
      <c r="A2526" s="12" t="s">
        <v>1554</v>
      </c>
      <c r="B2526"/>
      <c r="C2526" s="2"/>
      <c r="N2526"/>
      <c r="S2526"/>
    </row>
    <row r="2527" spans="1:19" x14ac:dyDescent="0.4">
      <c r="A2527" s="12" t="s">
        <v>1554</v>
      </c>
      <c r="B2527"/>
      <c r="C2527" s="2"/>
      <c r="N2527"/>
      <c r="S2527"/>
    </row>
    <row r="2528" spans="1:19" x14ac:dyDescent="0.4">
      <c r="A2528" s="12" t="s">
        <v>1554</v>
      </c>
      <c r="B2528"/>
      <c r="C2528" s="2"/>
      <c r="N2528"/>
      <c r="S2528"/>
    </row>
    <row r="2529" spans="1:19" x14ac:dyDescent="0.4">
      <c r="A2529" s="12" t="s">
        <v>1554</v>
      </c>
      <c r="B2529"/>
      <c r="C2529" s="2"/>
      <c r="N2529"/>
      <c r="S2529"/>
    </row>
    <row r="2530" spans="1:19" x14ac:dyDescent="0.4">
      <c r="A2530" s="12" t="s">
        <v>1554</v>
      </c>
      <c r="B2530"/>
      <c r="C2530" s="2"/>
      <c r="N2530"/>
      <c r="S2530"/>
    </row>
    <row r="2531" spans="1:19" x14ac:dyDescent="0.4">
      <c r="A2531" s="12" t="s">
        <v>1554</v>
      </c>
      <c r="B2531"/>
      <c r="C2531" s="2"/>
      <c r="N2531"/>
      <c r="S2531"/>
    </row>
    <row r="2532" spans="1:19" x14ac:dyDescent="0.4">
      <c r="A2532" s="12" t="s">
        <v>1554</v>
      </c>
      <c r="B2532"/>
      <c r="C2532" s="2"/>
      <c r="N2532"/>
      <c r="S2532"/>
    </row>
    <row r="2533" spans="1:19" x14ac:dyDescent="0.4">
      <c r="A2533" s="12" t="s">
        <v>1554</v>
      </c>
      <c r="B2533"/>
      <c r="C2533" s="2"/>
      <c r="N2533"/>
      <c r="S2533"/>
    </row>
    <row r="2534" spans="1:19" x14ac:dyDescent="0.4">
      <c r="A2534" s="12" t="s">
        <v>1554</v>
      </c>
      <c r="B2534"/>
      <c r="C2534" s="2"/>
      <c r="N2534"/>
      <c r="S2534"/>
    </row>
    <row r="2535" spans="1:19" x14ac:dyDescent="0.4">
      <c r="A2535" s="12" t="s">
        <v>1554</v>
      </c>
      <c r="B2535"/>
      <c r="C2535" s="2"/>
      <c r="N2535"/>
      <c r="S2535"/>
    </row>
    <row r="2536" spans="1:19" x14ac:dyDescent="0.4">
      <c r="A2536" s="12" t="s">
        <v>1554</v>
      </c>
      <c r="B2536"/>
      <c r="C2536" s="2"/>
      <c r="N2536"/>
      <c r="S2536"/>
    </row>
    <row r="2537" spans="1:19" x14ac:dyDescent="0.4">
      <c r="A2537" s="12" t="s">
        <v>1554</v>
      </c>
      <c r="B2537"/>
      <c r="C2537" s="2"/>
      <c r="N2537"/>
      <c r="S2537"/>
    </row>
    <row r="2538" spans="1:19" x14ac:dyDescent="0.4">
      <c r="A2538" s="12" t="s">
        <v>1554</v>
      </c>
      <c r="B2538"/>
      <c r="C2538" s="2"/>
      <c r="N2538"/>
      <c r="S2538"/>
    </row>
    <row r="2539" spans="1:19" x14ac:dyDescent="0.4">
      <c r="C2539" s="2"/>
    </row>
    <row r="2540" spans="1:19" x14ac:dyDescent="0.4">
      <c r="C2540" s="2"/>
    </row>
    <row r="2541" spans="1:19" x14ac:dyDescent="0.4">
      <c r="C2541" s="2"/>
    </row>
    <row r="2542" spans="1:19" x14ac:dyDescent="0.4">
      <c r="A2542" s="12" t="s">
        <v>1554</v>
      </c>
      <c r="B2542"/>
      <c r="C2542" s="2"/>
      <c r="N2542"/>
      <c r="S2542"/>
    </row>
    <row r="2543" spans="1:19" x14ac:dyDescent="0.4">
      <c r="A2543" s="12" t="s">
        <v>1554</v>
      </c>
      <c r="B2543"/>
      <c r="C2543" s="2"/>
      <c r="N2543"/>
      <c r="S2543"/>
    </row>
    <row r="2544" spans="1:19" x14ac:dyDescent="0.4">
      <c r="A2544" s="12" t="s">
        <v>1554</v>
      </c>
      <c r="B2544"/>
      <c r="C2544" s="2"/>
      <c r="N2544"/>
      <c r="S2544"/>
    </row>
    <row r="2545" spans="1:19" x14ac:dyDescent="0.4">
      <c r="A2545" s="12" t="s">
        <v>1554</v>
      </c>
      <c r="B2545"/>
      <c r="C2545" s="2"/>
      <c r="N2545"/>
      <c r="S2545"/>
    </row>
    <row r="2546" spans="1:19" x14ac:dyDescent="0.4">
      <c r="A2546" s="12" t="s">
        <v>1554</v>
      </c>
      <c r="B2546"/>
      <c r="C2546" s="2"/>
      <c r="N2546"/>
      <c r="S2546"/>
    </row>
    <row r="2547" spans="1:19" x14ac:dyDescent="0.4">
      <c r="A2547" s="12" t="s">
        <v>1554</v>
      </c>
      <c r="B2547"/>
      <c r="C2547" s="2"/>
      <c r="N2547"/>
      <c r="S2547"/>
    </row>
    <row r="2548" spans="1:19" x14ac:dyDescent="0.4">
      <c r="A2548" s="12" t="s">
        <v>1554</v>
      </c>
      <c r="B2548"/>
      <c r="C2548" s="2"/>
      <c r="N2548"/>
      <c r="S2548"/>
    </row>
    <row r="2549" spans="1:19" x14ac:dyDescent="0.4">
      <c r="A2549" s="12" t="s">
        <v>1554</v>
      </c>
      <c r="B2549"/>
      <c r="C2549" s="2"/>
      <c r="N2549"/>
      <c r="S2549"/>
    </row>
    <row r="2550" spans="1:19" x14ac:dyDescent="0.4">
      <c r="A2550" s="12" t="s">
        <v>1554</v>
      </c>
      <c r="B2550"/>
      <c r="C2550" s="2"/>
      <c r="N2550"/>
      <c r="S2550"/>
    </row>
    <row r="2551" spans="1:19" x14ac:dyDescent="0.4">
      <c r="A2551" s="12" t="s">
        <v>1554</v>
      </c>
      <c r="B2551"/>
      <c r="C2551" s="2"/>
      <c r="N2551"/>
      <c r="S2551"/>
    </row>
    <row r="2552" spans="1:19" x14ac:dyDescent="0.4">
      <c r="A2552" s="12" t="s">
        <v>1554</v>
      </c>
      <c r="B2552"/>
      <c r="C2552" s="2"/>
      <c r="N2552"/>
      <c r="S2552"/>
    </row>
    <row r="2553" spans="1:19" x14ac:dyDescent="0.4">
      <c r="A2553" s="12" t="s">
        <v>1554</v>
      </c>
      <c r="B2553"/>
      <c r="C2553" s="2"/>
      <c r="N2553"/>
      <c r="S2553"/>
    </row>
    <row r="2554" spans="1:19" x14ac:dyDescent="0.4">
      <c r="A2554" s="12" t="s">
        <v>1554</v>
      </c>
      <c r="B2554"/>
      <c r="C2554" s="2"/>
      <c r="N2554"/>
      <c r="S2554"/>
    </row>
    <row r="2555" spans="1:19" x14ac:dyDescent="0.4">
      <c r="A2555" s="12" t="s">
        <v>1554</v>
      </c>
      <c r="B2555"/>
      <c r="C2555" s="2"/>
      <c r="N2555"/>
      <c r="S2555"/>
    </row>
    <row r="2556" spans="1:19" x14ac:dyDescent="0.4">
      <c r="A2556" s="12" t="s">
        <v>1554</v>
      </c>
      <c r="B2556"/>
      <c r="C2556" s="2"/>
      <c r="N2556"/>
      <c r="S2556"/>
    </row>
    <row r="2557" spans="1:19" x14ac:dyDescent="0.4">
      <c r="A2557" s="12" t="s">
        <v>1554</v>
      </c>
      <c r="B2557"/>
      <c r="C2557" s="2"/>
      <c r="N2557"/>
      <c r="S2557"/>
    </row>
    <row r="2558" spans="1:19" x14ac:dyDescent="0.4">
      <c r="A2558" s="12" t="s">
        <v>1554</v>
      </c>
      <c r="B2558"/>
      <c r="C2558" s="2"/>
      <c r="N2558"/>
      <c r="S2558"/>
    </row>
    <row r="2559" spans="1:19" x14ac:dyDescent="0.4">
      <c r="A2559" s="12" t="s">
        <v>1554</v>
      </c>
      <c r="B2559"/>
      <c r="C2559" s="2"/>
      <c r="N2559"/>
      <c r="S2559"/>
    </row>
    <row r="2560" spans="1:19" x14ac:dyDescent="0.4">
      <c r="A2560" s="12" t="s">
        <v>1554</v>
      </c>
      <c r="B2560"/>
      <c r="C2560" s="2"/>
      <c r="N2560"/>
      <c r="S2560"/>
    </row>
    <row r="2561" spans="1:19" x14ac:dyDescent="0.4">
      <c r="A2561" s="12" t="s">
        <v>1554</v>
      </c>
      <c r="C2561" s="2"/>
      <c r="S2561"/>
    </row>
    <row r="2562" spans="1:19" x14ac:dyDescent="0.4">
      <c r="A2562" s="12" t="s">
        <v>1554</v>
      </c>
      <c r="C2562" s="2"/>
      <c r="R2562" t="s">
        <v>20</v>
      </c>
      <c r="S2562"/>
    </row>
    <row r="2563" spans="1:19" x14ac:dyDescent="0.4">
      <c r="A2563" s="12" t="s">
        <v>1554</v>
      </c>
      <c r="C2563" s="2"/>
      <c r="S2563"/>
    </row>
    <row r="2564" spans="1:19" x14ac:dyDescent="0.4">
      <c r="A2564" s="12" t="s">
        <v>1554</v>
      </c>
      <c r="C2564" s="2"/>
      <c r="S2564"/>
    </row>
    <row r="2565" spans="1:19" x14ac:dyDescent="0.4">
      <c r="A2565" s="12" t="s">
        <v>1554</v>
      </c>
      <c r="C2565" s="2"/>
      <c r="S2565"/>
    </row>
    <row r="2566" spans="1:19" x14ac:dyDescent="0.4">
      <c r="A2566" s="12" t="s">
        <v>1554</v>
      </c>
      <c r="C2566" s="2"/>
      <c r="S2566"/>
    </row>
    <row r="2567" spans="1:19" x14ac:dyDescent="0.4">
      <c r="A2567" s="12" t="s">
        <v>1554</v>
      </c>
      <c r="C2567" s="2"/>
      <c r="S2567"/>
    </row>
    <row r="2568" spans="1:19" x14ac:dyDescent="0.4">
      <c r="A2568" s="12" t="s">
        <v>1554</v>
      </c>
      <c r="C2568" s="2"/>
      <c r="S2568"/>
    </row>
    <row r="2569" spans="1:19" x14ac:dyDescent="0.4">
      <c r="A2569" s="12" t="s">
        <v>1554</v>
      </c>
      <c r="C2569" s="2"/>
      <c r="S2569"/>
    </row>
    <row r="2570" spans="1:19" x14ac:dyDescent="0.4">
      <c r="A2570" s="12" t="s">
        <v>1554</v>
      </c>
      <c r="C2570" s="2"/>
      <c r="S2570"/>
    </row>
    <row r="2571" spans="1:19" x14ac:dyDescent="0.4">
      <c r="A2571" s="12" t="s">
        <v>1554</v>
      </c>
      <c r="C2571" s="2"/>
      <c r="S2571"/>
    </row>
    <row r="2572" spans="1:19" x14ac:dyDescent="0.4">
      <c r="A2572" s="12" t="s">
        <v>1554</v>
      </c>
      <c r="C2572" s="2"/>
      <c r="S2572"/>
    </row>
    <row r="2573" spans="1:19" x14ac:dyDescent="0.4">
      <c r="C2573" s="2"/>
    </row>
    <row r="2574" spans="1:19" x14ac:dyDescent="0.4">
      <c r="C2574" s="2"/>
    </row>
    <row r="2575" spans="1:19" x14ac:dyDescent="0.4">
      <c r="C2575" s="2"/>
    </row>
    <row r="2576" spans="1:19" x14ac:dyDescent="0.4">
      <c r="A2576" s="12" t="s">
        <v>1554</v>
      </c>
      <c r="C2576" s="2"/>
      <c r="S2576"/>
    </row>
    <row r="2577" spans="1:19" x14ac:dyDescent="0.4">
      <c r="A2577" s="12" t="s">
        <v>1554</v>
      </c>
      <c r="C2577" s="2"/>
      <c r="S2577"/>
    </row>
    <row r="2578" spans="1:19" x14ac:dyDescent="0.4">
      <c r="A2578" s="12" t="s">
        <v>1554</v>
      </c>
      <c r="C2578" s="2"/>
      <c r="S2578"/>
    </row>
    <row r="2579" spans="1:19" x14ac:dyDescent="0.4">
      <c r="A2579" s="12" t="s">
        <v>1554</v>
      </c>
      <c r="C2579" s="2"/>
      <c r="S2579"/>
    </row>
    <row r="2580" spans="1:19" x14ac:dyDescent="0.4">
      <c r="A2580" s="12" t="s">
        <v>1554</v>
      </c>
      <c r="C2580" s="2"/>
      <c r="R2580" t="s">
        <v>74</v>
      </c>
      <c r="S2580"/>
    </row>
    <row r="2581" spans="1:19" x14ac:dyDescent="0.4">
      <c r="A2581" s="12" t="s">
        <v>1554</v>
      </c>
      <c r="C2581" s="2"/>
      <c r="S2581"/>
    </row>
    <row r="2582" spans="1:19" x14ac:dyDescent="0.4">
      <c r="A2582" s="12" t="s">
        <v>1554</v>
      </c>
      <c r="C2582" s="2"/>
      <c r="S2582"/>
    </row>
    <row r="2583" spans="1:19" x14ac:dyDescent="0.4">
      <c r="A2583" s="12" t="s">
        <v>1554</v>
      </c>
      <c r="C2583" s="2"/>
      <c r="R2583" t="s">
        <v>74</v>
      </c>
      <c r="S2583"/>
    </row>
    <row r="2584" spans="1:19" x14ac:dyDescent="0.4">
      <c r="A2584" s="12" t="s">
        <v>1554</v>
      </c>
      <c r="C2584" s="2"/>
      <c r="S2584"/>
    </row>
    <row r="2585" spans="1:19" x14ac:dyDescent="0.4">
      <c r="A2585" s="12" t="s">
        <v>1554</v>
      </c>
      <c r="C2585" s="2"/>
      <c r="S2585"/>
    </row>
    <row r="2586" spans="1:19" x14ac:dyDescent="0.4">
      <c r="A2586" s="12" t="s">
        <v>1554</v>
      </c>
      <c r="C2586" s="2"/>
      <c r="S2586"/>
    </row>
    <row r="2587" spans="1:19" x14ac:dyDescent="0.4">
      <c r="A2587" s="12" t="s">
        <v>1554</v>
      </c>
      <c r="C2587" s="2"/>
      <c r="S2587"/>
    </row>
    <row r="2588" spans="1:19" x14ac:dyDescent="0.4">
      <c r="A2588" s="12" t="s">
        <v>1554</v>
      </c>
      <c r="C2588" s="2"/>
      <c r="S2588"/>
    </row>
    <row r="2589" spans="1:19" x14ac:dyDescent="0.4">
      <c r="A2589" s="12" t="s">
        <v>1554</v>
      </c>
      <c r="C2589" s="2"/>
      <c r="S2589"/>
    </row>
    <row r="2590" spans="1:19" x14ac:dyDescent="0.4">
      <c r="A2590" s="12" t="s">
        <v>1554</v>
      </c>
      <c r="C2590" s="2"/>
      <c r="S2590"/>
    </row>
    <row r="2591" spans="1:19" x14ac:dyDescent="0.4">
      <c r="A2591" s="12" t="s">
        <v>1554</v>
      </c>
      <c r="C2591" s="2"/>
      <c r="S2591"/>
    </row>
    <row r="2592" spans="1:19" x14ac:dyDescent="0.4">
      <c r="A2592" s="12" t="s">
        <v>1554</v>
      </c>
      <c r="C2592" s="2"/>
      <c r="S2592"/>
    </row>
    <row r="2593" spans="1:19" x14ac:dyDescent="0.4">
      <c r="A2593" s="12" t="s">
        <v>1554</v>
      </c>
      <c r="B2593"/>
      <c r="C2593" s="2"/>
      <c r="N2593"/>
      <c r="S2593"/>
    </row>
    <row r="2594" spans="1:19" x14ac:dyDescent="0.4">
      <c r="A2594" s="12" t="s">
        <v>1554</v>
      </c>
      <c r="B2594"/>
      <c r="C2594" s="2"/>
      <c r="N2594"/>
      <c r="S2594"/>
    </row>
    <row r="2595" spans="1:19" x14ac:dyDescent="0.4">
      <c r="A2595" s="12" t="s">
        <v>1554</v>
      </c>
      <c r="B2595"/>
      <c r="C2595" s="2"/>
      <c r="N2595"/>
      <c r="S2595"/>
    </row>
    <row r="2596" spans="1:19" x14ac:dyDescent="0.4">
      <c r="A2596" s="12" t="s">
        <v>1554</v>
      </c>
      <c r="B2596"/>
      <c r="C2596" s="2"/>
      <c r="N2596"/>
      <c r="S2596"/>
    </row>
    <row r="2597" spans="1:19" x14ac:dyDescent="0.4">
      <c r="A2597" s="12" t="s">
        <v>1554</v>
      </c>
      <c r="B2597"/>
      <c r="C2597" s="2"/>
      <c r="N2597"/>
      <c r="S2597"/>
    </row>
    <row r="2598" spans="1:19" x14ac:dyDescent="0.4">
      <c r="A2598" s="12" t="s">
        <v>1554</v>
      </c>
      <c r="B2598"/>
      <c r="C2598" s="2"/>
      <c r="N2598"/>
      <c r="S2598"/>
    </row>
    <row r="2599" spans="1:19" x14ac:dyDescent="0.4">
      <c r="A2599" s="12" t="s">
        <v>1554</v>
      </c>
      <c r="B2599"/>
      <c r="C2599" s="2"/>
      <c r="N2599"/>
      <c r="S2599"/>
    </row>
    <row r="2600" spans="1:19" x14ac:dyDescent="0.4">
      <c r="A2600" s="12" t="s">
        <v>1554</v>
      </c>
      <c r="B2600"/>
      <c r="C2600" s="2"/>
      <c r="N2600"/>
      <c r="S2600"/>
    </row>
    <row r="2601" spans="1:19" x14ac:dyDescent="0.4">
      <c r="A2601" s="12" t="s">
        <v>1554</v>
      </c>
      <c r="B2601"/>
      <c r="C2601" s="2"/>
      <c r="N2601"/>
      <c r="S2601"/>
    </row>
    <row r="2602" spans="1:19" x14ac:dyDescent="0.4">
      <c r="A2602" s="12" t="s">
        <v>1554</v>
      </c>
      <c r="B2602"/>
      <c r="C2602" s="2"/>
      <c r="N2602"/>
      <c r="S2602"/>
    </row>
    <row r="2603" spans="1:19" x14ac:dyDescent="0.4">
      <c r="A2603" s="12" t="s">
        <v>1554</v>
      </c>
      <c r="B2603"/>
      <c r="C2603" s="2"/>
      <c r="N2603"/>
      <c r="S2603"/>
    </row>
    <row r="2604" spans="1:19" x14ac:dyDescent="0.4">
      <c r="A2604" s="12" t="s">
        <v>1554</v>
      </c>
      <c r="B2604"/>
      <c r="C2604" s="2"/>
      <c r="N2604"/>
      <c r="S2604"/>
    </row>
    <row r="2605" spans="1:19" x14ac:dyDescent="0.4">
      <c r="A2605" s="12" t="s">
        <v>1554</v>
      </c>
      <c r="B2605"/>
      <c r="C2605" s="2"/>
      <c r="N2605"/>
      <c r="S2605"/>
    </row>
    <row r="2606" spans="1:19" x14ac:dyDescent="0.4">
      <c r="A2606" s="12" t="s">
        <v>1554</v>
      </c>
      <c r="B2606"/>
      <c r="C2606" s="2"/>
      <c r="N2606"/>
      <c r="S2606"/>
    </row>
    <row r="2607" spans="1:19" x14ac:dyDescent="0.4">
      <c r="C2607" s="2"/>
    </row>
    <row r="2608" spans="1:19" x14ac:dyDescent="0.4">
      <c r="C2608" s="2"/>
    </row>
    <row r="2609" spans="1:19" x14ac:dyDescent="0.4">
      <c r="C2609" s="2"/>
    </row>
    <row r="2610" spans="1:19" x14ac:dyDescent="0.4">
      <c r="A2610" s="12" t="s">
        <v>1554</v>
      </c>
      <c r="C2610" s="2"/>
      <c r="S2610"/>
    </row>
    <row r="2611" spans="1:19" x14ac:dyDescent="0.4">
      <c r="A2611" s="12" t="s">
        <v>1554</v>
      </c>
      <c r="C2611" s="2"/>
      <c r="R2611" t="s">
        <v>11</v>
      </c>
      <c r="S2611"/>
    </row>
    <row r="2612" spans="1:19" x14ac:dyDescent="0.4">
      <c r="A2612" s="12" t="s">
        <v>1554</v>
      </c>
      <c r="C2612" s="2"/>
      <c r="S2612"/>
    </row>
    <row r="2613" spans="1:19" x14ac:dyDescent="0.4">
      <c r="A2613" s="12" t="s">
        <v>1554</v>
      </c>
      <c r="C2613" s="2"/>
      <c r="S2613"/>
    </row>
    <row r="2614" spans="1:19" x14ac:dyDescent="0.4">
      <c r="A2614" s="12" t="s">
        <v>1554</v>
      </c>
      <c r="C2614" s="2"/>
      <c r="S2614"/>
    </row>
    <row r="2615" spans="1:19" x14ac:dyDescent="0.4">
      <c r="A2615" s="12" t="s">
        <v>1554</v>
      </c>
      <c r="C2615" s="2"/>
      <c r="S2615"/>
    </row>
    <row r="2616" spans="1:19" x14ac:dyDescent="0.4">
      <c r="A2616" s="12" t="s">
        <v>1554</v>
      </c>
      <c r="C2616" s="2"/>
      <c r="S2616"/>
    </row>
    <row r="2617" spans="1:19" x14ac:dyDescent="0.4">
      <c r="A2617" s="12" t="s">
        <v>1554</v>
      </c>
      <c r="C2617" s="2"/>
      <c r="S2617"/>
    </row>
    <row r="2618" spans="1:19" x14ac:dyDescent="0.4">
      <c r="A2618" s="12" t="s">
        <v>1554</v>
      </c>
      <c r="C2618" s="2"/>
      <c r="S2618"/>
    </row>
    <row r="2619" spans="1:19" x14ac:dyDescent="0.4">
      <c r="A2619" s="12" t="s">
        <v>1554</v>
      </c>
      <c r="C2619" s="2"/>
      <c r="S2619"/>
    </row>
    <row r="2620" spans="1:19" x14ac:dyDescent="0.4">
      <c r="A2620" s="12" t="s">
        <v>1554</v>
      </c>
      <c r="C2620" s="2"/>
      <c r="S2620"/>
    </row>
    <row r="2621" spans="1:19" x14ac:dyDescent="0.4">
      <c r="A2621" s="12" t="s">
        <v>1554</v>
      </c>
      <c r="C2621" s="2"/>
      <c r="S2621"/>
    </row>
    <row r="2622" spans="1:19" x14ac:dyDescent="0.4">
      <c r="A2622" s="12" t="s">
        <v>1554</v>
      </c>
      <c r="C2622" s="2"/>
      <c r="S2622"/>
    </row>
    <row r="2623" spans="1:19" x14ac:dyDescent="0.4">
      <c r="A2623" s="12" t="s">
        <v>1554</v>
      </c>
      <c r="C2623" s="2"/>
      <c r="S2623"/>
    </row>
    <row r="2624" spans="1:19" x14ac:dyDescent="0.4">
      <c r="A2624" s="12" t="s">
        <v>1554</v>
      </c>
      <c r="C2624" s="2"/>
      <c r="S2624"/>
    </row>
    <row r="2625" spans="1:19" x14ac:dyDescent="0.4">
      <c r="A2625" s="12" t="s">
        <v>1554</v>
      </c>
      <c r="B2625"/>
      <c r="C2625" s="2"/>
      <c r="N2625"/>
      <c r="S2625"/>
    </row>
    <row r="2626" spans="1:19" x14ac:dyDescent="0.4">
      <c r="A2626" s="12" t="s">
        <v>1554</v>
      </c>
      <c r="B2626"/>
      <c r="C2626" s="2"/>
      <c r="N2626"/>
      <c r="S2626"/>
    </row>
    <row r="2627" spans="1:19" x14ac:dyDescent="0.4">
      <c r="A2627" s="12" t="s">
        <v>1554</v>
      </c>
      <c r="B2627"/>
      <c r="C2627" s="2"/>
      <c r="N2627"/>
      <c r="S2627"/>
    </row>
    <row r="2628" spans="1:19" x14ac:dyDescent="0.4">
      <c r="A2628" s="12" t="s">
        <v>1554</v>
      </c>
      <c r="B2628"/>
      <c r="C2628" s="2"/>
      <c r="N2628"/>
      <c r="S2628"/>
    </row>
    <row r="2629" spans="1:19" x14ac:dyDescent="0.4">
      <c r="A2629" s="12" t="s">
        <v>1554</v>
      </c>
      <c r="B2629"/>
      <c r="C2629" s="2"/>
      <c r="N2629"/>
      <c r="S2629"/>
    </row>
    <row r="2630" spans="1:19" x14ac:dyDescent="0.4">
      <c r="A2630" s="12" t="s">
        <v>1554</v>
      </c>
      <c r="B2630"/>
      <c r="C2630" s="2"/>
      <c r="N2630"/>
      <c r="S2630"/>
    </row>
    <row r="2631" spans="1:19" x14ac:dyDescent="0.4">
      <c r="A2631" s="12" t="s">
        <v>1554</v>
      </c>
      <c r="B2631"/>
      <c r="C2631" s="2"/>
      <c r="N2631"/>
      <c r="S2631"/>
    </row>
    <row r="2632" spans="1:19" x14ac:dyDescent="0.4">
      <c r="A2632" s="12" t="s">
        <v>1554</v>
      </c>
      <c r="B2632"/>
      <c r="C2632" s="2"/>
      <c r="N2632"/>
      <c r="S2632"/>
    </row>
    <row r="2633" spans="1:19" x14ac:dyDescent="0.4">
      <c r="A2633" s="12" t="s">
        <v>1554</v>
      </c>
      <c r="B2633"/>
      <c r="C2633" s="2"/>
      <c r="N2633"/>
      <c r="S2633"/>
    </row>
    <row r="2634" spans="1:19" x14ac:dyDescent="0.4">
      <c r="A2634" s="12" t="s">
        <v>1554</v>
      </c>
      <c r="B2634"/>
      <c r="C2634" s="2"/>
      <c r="N2634"/>
      <c r="S2634"/>
    </row>
    <row r="2635" spans="1:19" x14ac:dyDescent="0.4">
      <c r="A2635" s="12" t="s">
        <v>1554</v>
      </c>
      <c r="B2635"/>
      <c r="C2635" s="2"/>
      <c r="N2635"/>
      <c r="S2635"/>
    </row>
    <row r="2636" spans="1:19" x14ac:dyDescent="0.4">
      <c r="A2636" s="12" t="s">
        <v>1554</v>
      </c>
      <c r="B2636"/>
      <c r="C2636" s="2"/>
      <c r="N2636"/>
      <c r="S2636"/>
    </row>
    <row r="2637" spans="1:19" x14ac:dyDescent="0.4">
      <c r="A2637" s="12" t="s">
        <v>1554</v>
      </c>
      <c r="B2637"/>
      <c r="C2637" s="2"/>
      <c r="N2637"/>
      <c r="S2637"/>
    </row>
    <row r="2638" spans="1:19" x14ac:dyDescent="0.4">
      <c r="A2638" s="12" t="s">
        <v>1554</v>
      </c>
      <c r="B2638"/>
      <c r="C2638" s="2"/>
      <c r="N2638"/>
      <c r="S2638"/>
    </row>
    <row r="2639" spans="1:19" x14ac:dyDescent="0.4">
      <c r="A2639" s="12" t="s">
        <v>1554</v>
      </c>
      <c r="B2639"/>
      <c r="C2639" s="2"/>
      <c r="N2639"/>
      <c r="S2639"/>
    </row>
    <row r="2640" spans="1:19" x14ac:dyDescent="0.4">
      <c r="A2640" s="12" t="s">
        <v>1554</v>
      </c>
      <c r="B2640"/>
      <c r="C2640" s="2"/>
      <c r="N2640"/>
      <c r="S2640"/>
    </row>
    <row r="2641" spans="1:19" x14ac:dyDescent="0.4">
      <c r="C2641" s="2"/>
    </row>
    <row r="2642" spans="1:19" x14ac:dyDescent="0.4">
      <c r="C2642" s="2"/>
    </row>
    <row r="2643" spans="1:19" x14ac:dyDescent="0.4">
      <c r="C2643" s="2"/>
    </row>
    <row r="2644" spans="1:19" x14ac:dyDescent="0.4">
      <c r="A2644" s="12" t="s">
        <v>1554</v>
      </c>
      <c r="B2644"/>
      <c r="C2644" s="2"/>
      <c r="N2644"/>
      <c r="S2644"/>
    </row>
    <row r="2645" spans="1:19" x14ac:dyDescent="0.4">
      <c r="A2645" s="12" t="s">
        <v>1554</v>
      </c>
      <c r="B2645"/>
      <c r="C2645" s="2"/>
      <c r="N2645"/>
      <c r="S2645"/>
    </row>
    <row r="2646" spans="1:19" x14ac:dyDescent="0.4">
      <c r="A2646" s="12" t="s">
        <v>1554</v>
      </c>
      <c r="B2646"/>
      <c r="C2646" s="2"/>
      <c r="N2646"/>
      <c r="S2646"/>
    </row>
    <row r="2647" spans="1:19" x14ac:dyDescent="0.4">
      <c r="A2647" s="12" t="s">
        <v>1554</v>
      </c>
      <c r="B2647"/>
      <c r="C2647" s="2"/>
      <c r="N2647"/>
      <c r="S2647"/>
    </row>
    <row r="2648" spans="1:19" x14ac:dyDescent="0.4">
      <c r="A2648" s="12" t="s">
        <v>1554</v>
      </c>
      <c r="B2648"/>
      <c r="C2648" s="2"/>
      <c r="N2648"/>
      <c r="S2648"/>
    </row>
    <row r="2649" spans="1:19" x14ac:dyDescent="0.4">
      <c r="A2649" s="12" t="s">
        <v>1554</v>
      </c>
      <c r="B2649"/>
      <c r="C2649" s="2"/>
      <c r="N2649"/>
      <c r="S2649"/>
    </row>
    <row r="2650" spans="1:19" x14ac:dyDescent="0.4">
      <c r="A2650" s="12" t="s">
        <v>1554</v>
      </c>
      <c r="B2650"/>
      <c r="C2650" s="2"/>
      <c r="N2650"/>
      <c r="S2650"/>
    </row>
    <row r="2651" spans="1:19" x14ac:dyDescent="0.4">
      <c r="A2651" s="12" t="s">
        <v>1554</v>
      </c>
      <c r="B2651"/>
      <c r="C2651" s="2"/>
      <c r="N2651"/>
      <c r="S2651"/>
    </row>
    <row r="2652" spans="1:19" x14ac:dyDescent="0.4">
      <c r="A2652" s="12" t="s">
        <v>1554</v>
      </c>
      <c r="B2652"/>
      <c r="C2652" s="2"/>
      <c r="N2652"/>
      <c r="S2652"/>
    </row>
    <row r="2653" spans="1:19" x14ac:dyDescent="0.4">
      <c r="A2653" s="12" t="s">
        <v>1554</v>
      </c>
      <c r="B2653"/>
      <c r="C2653" s="2"/>
      <c r="N2653"/>
      <c r="S2653"/>
    </row>
    <row r="2654" spans="1:19" x14ac:dyDescent="0.4">
      <c r="A2654" s="12" t="s">
        <v>1554</v>
      </c>
      <c r="B2654"/>
      <c r="C2654" s="2"/>
      <c r="N2654"/>
      <c r="S2654"/>
    </row>
    <row r="2655" spans="1:19" x14ac:dyDescent="0.4">
      <c r="A2655" s="12" t="s">
        <v>1554</v>
      </c>
      <c r="B2655"/>
      <c r="C2655" s="2"/>
      <c r="N2655"/>
      <c r="S2655"/>
    </row>
    <row r="2656" spans="1:19" x14ac:dyDescent="0.4">
      <c r="A2656" s="12" t="s">
        <v>1554</v>
      </c>
      <c r="B2656"/>
      <c r="C2656" s="2"/>
      <c r="N2656"/>
      <c r="S2656"/>
    </row>
    <row r="2657" spans="1:19" x14ac:dyDescent="0.4">
      <c r="A2657" s="12" t="s">
        <v>1554</v>
      </c>
      <c r="C2657" s="2"/>
      <c r="S2657"/>
    </row>
    <row r="2658" spans="1:19" x14ac:dyDescent="0.4">
      <c r="A2658" s="12" t="s">
        <v>1554</v>
      </c>
      <c r="C2658" s="2"/>
      <c r="S2658"/>
    </row>
    <row r="2659" spans="1:19" x14ac:dyDescent="0.4">
      <c r="A2659" s="12" t="s">
        <v>1554</v>
      </c>
      <c r="C2659" s="2"/>
      <c r="S2659"/>
    </row>
    <row r="2660" spans="1:19" x14ac:dyDescent="0.4">
      <c r="A2660" s="12" t="s">
        <v>1554</v>
      </c>
      <c r="C2660" s="2"/>
      <c r="S2660"/>
    </row>
    <row r="2661" spans="1:19" x14ac:dyDescent="0.4">
      <c r="A2661" s="12" t="s">
        <v>1554</v>
      </c>
      <c r="C2661" s="2"/>
      <c r="S2661"/>
    </row>
    <row r="2662" spans="1:19" x14ac:dyDescent="0.4">
      <c r="A2662" s="12" t="s">
        <v>1554</v>
      </c>
      <c r="C2662" s="2"/>
      <c r="S2662"/>
    </row>
    <row r="2663" spans="1:19" x14ac:dyDescent="0.4">
      <c r="A2663" s="12" t="s">
        <v>1554</v>
      </c>
      <c r="C2663" s="2"/>
      <c r="S2663"/>
    </row>
    <row r="2664" spans="1:19" x14ac:dyDescent="0.4">
      <c r="A2664" s="12" t="s">
        <v>1554</v>
      </c>
      <c r="C2664" s="2"/>
      <c r="S2664"/>
    </row>
    <row r="2665" spans="1:19" x14ac:dyDescent="0.4">
      <c r="A2665" s="12" t="s">
        <v>1554</v>
      </c>
      <c r="C2665" s="2"/>
      <c r="S2665"/>
    </row>
    <row r="2666" spans="1:19" x14ac:dyDescent="0.4">
      <c r="A2666" s="12" t="s">
        <v>1554</v>
      </c>
      <c r="C2666" s="2"/>
      <c r="S2666"/>
    </row>
    <row r="2667" spans="1:19" x14ac:dyDescent="0.4">
      <c r="A2667" s="12" t="s">
        <v>1554</v>
      </c>
      <c r="C2667" s="2"/>
      <c r="S2667"/>
    </row>
    <row r="2668" spans="1:19" x14ac:dyDescent="0.4">
      <c r="A2668" s="12" t="s">
        <v>1554</v>
      </c>
      <c r="C2668" s="2"/>
      <c r="S2668"/>
    </row>
    <row r="2669" spans="1:19" x14ac:dyDescent="0.4">
      <c r="A2669" s="12" t="s">
        <v>1554</v>
      </c>
      <c r="C2669" s="2"/>
      <c r="S2669"/>
    </row>
    <row r="2670" spans="1:19" x14ac:dyDescent="0.4">
      <c r="A2670" s="12" t="s">
        <v>1554</v>
      </c>
      <c r="C2670" s="2"/>
      <c r="S2670"/>
    </row>
    <row r="2671" spans="1:19" x14ac:dyDescent="0.4">
      <c r="A2671" s="12" t="s">
        <v>1554</v>
      </c>
      <c r="C2671" s="2"/>
      <c r="R2671" t="s">
        <v>21</v>
      </c>
      <c r="S2671"/>
    </row>
    <row r="2672" spans="1:19" x14ac:dyDescent="0.4">
      <c r="A2672" s="12" t="s">
        <v>1554</v>
      </c>
      <c r="C2672" s="2"/>
      <c r="S2672"/>
    </row>
    <row r="2673" spans="1:19" x14ac:dyDescent="0.4">
      <c r="A2673" s="12" t="s">
        <v>1554</v>
      </c>
      <c r="C2673" s="2"/>
      <c r="N2673"/>
      <c r="S2673"/>
    </row>
    <row r="2674" spans="1:19" x14ac:dyDescent="0.4">
      <c r="A2674" s="12" t="s">
        <v>1554</v>
      </c>
      <c r="C2674" s="2"/>
      <c r="N2674"/>
      <c r="S2674"/>
    </row>
    <row r="2675" spans="1:19" x14ac:dyDescent="0.4">
      <c r="C2675" s="2"/>
    </row>
    <row r="2676" spans="1:19" x14ac:dyDescent="0.4">
      <c r="C2676" s="2"/>
    </row>
    <row r="2677" spans="1:19" x14ac:dyDescent="0.4">
      <c r="C2677" s="2"/>
    </row>
    <row r="2678" spans="1:19" x14ac:dyDescent="0.4">
      <c r="C2678" s="2" t="s">
        <v>1584</v>
      </c>
      <c r="N2678"/>
      <c r="S2678"/>
    </row>
    <row r="2679" spans="1:19" x14ac:dyDescent="0.4">
      <c r="C2679" s="2"/>
    </row>
    <row r="2680" spans="1:19" x14ac:dyDescent="0.4">
      <c r="C2680" s="2"/>
    </row>
    <row r="2681" spans="1:19" x14ac:dyDescent="0.4">
      <c r="C2681" s="2"/>
    </row>
    <row r="2682" spans="1:19" x14ac:dyDescent="0.4">
      <c r="A2682" s="12" t="s">
        <v>1554</v>
      </c>
      <c r="C2682" s="2"/>
      <c r="N2682"/>
      <c r="S2682"/>
    </row>
    <row r="2683" spans="1:19" x14ac:dyDescent="0.4">
      <c r="A2683" s="12" t="s">
        <v>1554</v>
      </c>
      <c r="C2683" s="2"/>
      <c r="N2683"/>
      <c r="S2683"/>
    </row>
    <row r="2684" spans="1:19" x14ac:dyDescent="0.4">
      <c r="A2684" s="12" t="s">
        <v>1554</v>
      </c>
      <c r="C2684" s="2"/>
      <c r="N2684"/>
      <c r="S2684"/>
    </row>
    <row r="2685" spans="1:19" x14ac:dyDescent="0.4">
      <c r="A2685" s="12" t="s">
        <v>1554</v>
      </c>
      <c r="C2685" s="2"/>
      <c r="N2685"/>
      <c r="S2685"/>
    </row>
    <row r="2686" spans="1:19" x14ac:dyDescent="0.4">
      <c r="A2686" s="12" t="s">
        <v>1554</v>
      </c>
      <c r="C2686" s="2"/>
      <c r="N2686"/>
      <c r="S2686"/>
    </row>
    <row r="2687" spans="1:19" x14ac:dyDescent="0.4">
      <c r="A2687" s="12" t="s">
        <v>1554</v>
      </c>
      <c r="C2687" s="2"/>
      <c r="N2687"/>
      <c r="S2687"/>
    </row>
    <row r="2688" spans="1:19" x14ac:dyDescent="0.4">
      <c r="A2688" s="12" t="s">
        <v>1554</v>
      </c>
      <c r="C2688" s="2"/>
      <c r="N2688"/>
      <c r="S2688"/>
    </row>
    <row r="2689" spans="1:19" x14ac:dyDescent="0.4">
      <c r="A2689" s="12" t="s">
        <v>1554</v>
      </c>
      <c r="B2689"/>
      <c r="C2689" s="2"/>
      <c r="N2689"/>
      <c r="S2689"/>
    </row>
    <row r="2690" spans="1:19" x14ac:dyDescent="0.4">
      <c r="A2690" s="12" t="s">
        <v>1554</v>
      </c>
      <c r="B2690"/>
      <c r="C2690" s="2"/>
      <c r="N2690"/>
      <c r="S2690"/>
    </row>
    <row r="2691" spans="1:19" x14ac:dyDescent="0.4">
      <c r="A2691" s="12" t="s">
        <v>1554</v>
      </c>
      <c r="B2691"/>
      <c r="C2691" s="2"/>
      <c r="N2691"/>
      <c r="S2691"/>
    </row>
    <row r="2692" spans="1:19" x14ac:dyDescent="0.4">
      <c r="A2692" s="12" t="s">
        <v>1554</v>
      </c>
      <c r="B2692"/>
      <c r="C2692" s="2"/>
      <c r="N2692"/>
      <c r="S2692"/>
    </row>
    <row r="2693" spans="1:19" x14ac:dyDescent="0.4">
      <c r="A2693" s="12" t="s">
        <v>1554</v>
      </c>
      <c r="B2693"/>
      <c r="C2693" s="2"/>
      <c r="N2693"/>
      <c r="S2693"/>
    </row>
    <row r="2694" spans="1:19" x14ac:dyDescent="0.4">
      <c r="A2694" s="12" t="s">
        <v>1554</v>
      </c>
      <c r="B2694"/>
      <c r="C2694" s="2"/>
      <c r="N2694"/>
      <c r="S2694"/>
    </row>
    <row r="2695" spans="1:19" x14ac:dyDescent="0.4">
      <c r="A2695" s="12" t="s">
        <v>1554</v>
      </c>
      <c r="B2695"/>
      <c r="C2695" s="2"/>
      <c r="N2695"/>
      <c r="S2695"/>
    </row>
    <row r="2696" spans="1:19" x14ac:dyDescent="0.4">
      <c r="A2696" s="12" t="s">
        <v>1554</v>
      </c>
      <c r="B2696"/>
      <c r="C2696" s="2"/>
      <c r="N2696"/>
      <c r="S2696"/>
    </row>
    <row r="2697" spans="1:19" x14ac:dyDescent="0.4">
      <c r="A2697" s="12" t="s">
        <v>1554</v>
      </c>
      <c r="B2697"/>
      <c r="C2697" s="2"/>
      <c r="N2697"/>
      <c r="S2697"/>
    </row>
    <row r="2698" spans="1:19" x14ac:dyDescent="0.4">
      <c r="A2698" s="12" t="s">
        <v>1554</v>
      </c>
      <c r="B2698"/>
      <c r="C2698" s="2"/>
      <c r="N2698"/>
      <c r="S2698"/>
    </row>
    <row r="2699" spans="1:19" x14ac:dyDescent="0.4">
      <c r="A2699" s="12" t="s">
        <v>1554</v>
      </c>
      <c r="B2699"/>
      <c r="C2699" s="2"/>
      <c r="N2699"/>
      <c r="S2699"/>
    </row>
    <row r="2700" spans="1:19" x14ac:dyDescent="0.4">
      <c r="A2700" s="12" t="s">
        <v>1554</v>
      </c>
      <c r="B2700"/>
      <c r="C2700" s="2"/>
      <c r="N2700"/>
      <c r="S2700"/>
    </row>
    <row r="2701" spans="1:19" x14ac:dyDescent="0.4">
      <c r="A2701" s="12" t="s">
        <v>1554</v>
      </c>
      <c r="B2701"/>
      <c r="C2701" s="2"/>
      <c r="N2701"/>
      <c r="S2701"/>
    </row>
    <row r="2702" spans="1:19" x14ac:dyDescent="0.4">
      <c r="A2702" s="12" t="s">
        <v>1554</v>
      </c>
      <c r="B2702"/>
      <c r="C2702" s="2"/>
      <c r="N2702"/>
      <c r="S2702"/>
    </row>
    <row r="2703" spans="1:19" x14ac:dyDescent="0.4">
      <c r="A2703" s="12" t="s">
        <v>1554</v>
      </c>
      <c r="B2703"/>
      <c r="C2703" s="2"/>
      <c r="N2703"/>
      <c r="S2703"/>
    </row>
    <row r="2704" spans="1:19" x14ac:dyDescent="0.4">
      <c r="A2704" s="12" t="s">
        <v>1554</v>
      </c>
      <c r="B2704"/>
      <c r="C2704" s="2"/>
      <c r="N2704"/>
      <c r="S2704"/>
    </row>
    <row r="2705" spans="1:19" x14ac:dyDescent="0.4">
      <c r="A2705" s="12" t="s">
        <v>1554</v>
      </c>
      <c r="C2705" s="2"/>
      <c r="N2705"/>
      <c r="S2705"/>
    </row>
    <row r="2706" spans="1:19" x14ac:dyDescent="0.4">
      <c r="A2706" s="12" t="s">
        <v>1554</v>
      </c>
      <c r="C2706" s="2"/>
      <c r="N2706"/>
      <c r="S2706"/>
    </row>
    <row r="2707" spans="1:19" x14ac:dyDescent="0.4">
      <c r="A2707" s="12" t="s">
        <v>1554</v>
      </c>
      <c r="C2707" s="2"/>
      <c r="N2707"/>
      <c r="S2707"/>
    </row>
    <row r="2708" spans="1:19" x14ac:dyDescent="0.4">
      <c r="A2708" s="12" t="s">
        <v>1554</v>
      </c>
      <c r="C2708" s="2"/>
      <c r="N2708"/>
      <c r="S2708"/>
    </row>
    <row r="2709" spans="1:19" x14ac:dyDescent="0.4">
      <c r="A2709" s="12" t="s">
        <v>1554</v>
      </c>
      <c r="C2709" s="2"/>
      <c r="N2709"/>
      <c r="S2709"/>
    </row>
    <row r="2710" spans="1:19" x14ac:dyDescent="0.4">
      <c r="A2710" s="12" t="s">
        <v>1554</v>
      </c>
      <c r="C2710" s="2"/>
      <c r="N2710"/>
      <c r="S2710"/>
    </row>
    <row r="2711" spans="1:19" x14ac:dyDescent="0.4">
      <c r="A2711" s="12" t="s">
        <v>1554</v>
      </c>
      <c r="C2711" s="2"/>
      <c r="N2711"/>
      <c r="S2711"/>
    </row>
    <row r="2712" spans="1:19" x14ac:dyDescent="0.4">
      <c r="A2712" s="12" t="s">
        <v>1554</v>
      </c>
      <c r="C2712" s="2"/>
      <c r="N2712"/>
      <c r="S2712"/>
    </row>
    <row r="2713" spans="1:19" x14ac:dyDescent="0.4">
      <c r="C2713" s="2"/>
    </row>
    <row r="2714" spans="1:19" x14ac:dyDescent="0.4">
      <c r="C2714" s="2"/>
    </row>
    <row r="2715" spans="1:19" x14ac:dyDescent="0.4">
      <c r="C2715" s="2"/>
    </row>
    <row r="2716" spans="1:19" x14ac:dyDescent="0.4">
      <c r="C2716" s="2" t="s">
        <v>75</v>
      </c>
      <c r="N2716"/>
      <c r="S2716"/>
    </row>
    <row r="2717" spans="1:19" x14ac:dyDescent="0.4">
      <c r="A2717" s="12" t="s">
        <v>1554</v>
      </c>
      <c r="C2717" s="2"/>
      <c r="N2717"/>
      <c r="S2717"/>
    </row>
    <row r="2718" spans="1:19" x14ac:dyDescent="0.4">
      <c r="A2718" s="12" t="s">
        <v>1554</v>
      </c>
      <c r="B2718" s="18" t="s">
        <v>1583</v>
      </c>
      <c r="C2718" s="2"/>
      <c r="N2718"/>
      <c r="S2718"/>
    </row>
    <row r="2719" spans="1:19" x14ac:dyDescent="0.4">
      <c r="A2719" s="12" t="s">
        <v>1554</v>
      </c>
      <c r="B2719" s="13" t="s">
        <v>6674</v>
      </c>
      <c r="C2719" s="2"/>
      <c r="N2719"/>
      <c r="S2719"/>
    </row>
    <row r="2720" spans="1:19" x14ac:dyDescent="0.4">
      <c r="A2720" s="12" t="s">
        <v>1554</v>
      </c>
      <c r="B2720" s="13" t="s">
        <v>6675</v>
      </c>
      <c r="C2720" s="2"/>
      <c r="L2720" t="s">
        <v>4350</v>
      </c>
      <c r="N2720"/>
      <c r="S2720"/>
    </row>
    <row r="2721" spans="1:19" x14ac:dyDescent="0.4">
      <c r="A2721" s="12" t="s">
        <v>1554</v>
      </c>
      <c r="B2721" s="13" t="s">
        <v>6676</v>
      </c>
      <c r="C2721" s="2"/>
      <c r="N2721"/>
      <c r="S2721"/>
    </row>
    <row r="2722" spans="1:19" x14ac:dyDescent="0.4">
      <c r="A2722" s="12" t="s">
        <v>1554</v>
      </c>
      <c r="B2722" s="13" t="s">
        <v>4515</v>
      </c>
      <c r="C2722" s="2"/>
      <c r="L2722" t="s">
        <v>2076</v>
      </c>
      <c r="N2722"/>
      <c r="S2722"/>
    </row>
    <row r="2723" spans="1:19" x14ac:dyDescent="0.4">
      <c r="A2723" s="12" t="s">
        <v>1554</v>
      </c>
      <c r="B2723" s="13" t="s">
        <v>4516</v>
      </c>
      <c r="C2723" s="2"/>
      <c r="N2723"/>
      <c r="S2723"/>
    </row>
    <row r="2724" spans="1:19" x14ac:dyDescent="0.4">
      <c r="A2724" s="12" t="s">
        <v>1554</v>
      </c>
      <c r="C2724" s="2"/>
      <c r="N2724"/>
      <c r="S2724"/>
    </row>
    <row r="2725" spans="1:19" x14ac:dyDescent="0.4">
      <c r="C2725" s="2"/>
      <c r="E2725" t="s">
        <v>76</v>
      </c>
      <c r="N2725"/>
      <c r="S2725"/>
    </row>
    <row r="2726" spans="1:19" x14ac:dyDescent="0.4">
      <c r="C2726" s="2"/>
      <c r="E2726" s="4" t="s">
        <v>6503</v>
      </c>
      <c r="N2726"/>
      <c r="S2726"/>
    </row>
    <row r="2727" spans="1:19" x14ac:dyDescent="0.4">
      <c r="C2727" s="2"/>
      <c r="E2727" s="4" t="s">
        <v>6504</v>
      </c>
      <c r="N2727"/>
      <c r="S2727"/>
    </row>
    <row r="2728" spans="1:19" x14ac:dyDescent="0.4">
      <c r="C2728" s="2"/>
      <c r="E2728" s="4" t="s">
        <v>6505</v>
      </c>
      <c r="N2728"/>
      <c r="S2728"/>
    </row>
    <row r="2729" spans="1:19" x14ac:dyDescent="0.4">
      <c r="C2729" s="2"/>
      <c r="F2729" s="6" t="s">
        <v>1628</v>
      </c>
      <c r="N2729"/>
      <c r="S2729"/>
    </row>
    <row r="2730" spans="1:19" x14ac:dyDescent="0.4">
      <c r="C2730" s="2"/>
      <c r="E2730" s="4" t="s">
        <v>6507</v>
      </c>
      <c r="N2730"/>
      <c r="S2730"/>
    </row>
    <row r="2731" spans="1:19" x14ac:dyDescent="0.4">
      <c r="C2731" s="2"/>
      <c r="E2731" s="4" t="s">
        <v>6506</v>
      </c>
      <c r="N2731"/>
      <c r="S2731"/>
    </row>
    <row r="2732" spans="1:19" x14ac:dyDescent="0.4">
      <c r="C2732" s="2"/>
      <c r="E2732" s="4"/>
      <c r="N2732"/>
      <c r="S2732"/>
    </row>
    <row r="2733" spans="1:19" x14ac:dyDescent="0.4">
      <c r="A2733" s="12" t="s">
        <v>1554</v>
      </c>
      <c r="B2733" s="18" t="s">
        <v>4490</v>
      </c>
      <c r="C2733" s="2"/>
      <c r="N2733"/>
      <c r="S2733"/>
    </row>
    <row r="2734" spans="1:19" x14ac:dyDescent="0.4">
      <c r="A2734" s="12" t="s">
        <v>1554</v>
      </c>
      <c r="B2734" s="13" t="s">
        <v>4517</v>
      </c>
      <c r="C2734" s="2"/>
      <c r="N2734"/>
      <c r="S2734"/>
    </row>
    <row r="2735" spans="1:19" x14ac:dyDescent="0.4">
      <c r="A2735" s="12" t="s">
        <v>1554</v>
      </c>
      <c r="B2735" s="13" t="s">
        <v>4518</v>
      </c>
      <c r="C2735" s="2"/>
      <c r="N2735"/>
      <c r="S2735"/>
    </row>
    <row r="2736" spans="1:19" x14ac:dyDescent="0.4">
      <c r="A2736" s="12" t="s">
        <v>1554</v>
      </c>
      <c r="C2736" s="2"/>
      <c r="N2736"/>
      <c r="S2736"/>
    </row>
    <row r="2737" spans="1:19" x14ac:dyDescent="0.4">
      <c r="A2737" s="12" t="s">
        <v>1554</v>
      </c>
      <c r="B2737" s="18" t="s">
        <v>4491</v>
      </c>
      <c r="C2737" s="2"/>
      <c r="N2737"/>
      <c r="S2737"/>
    </row>
    <row r="2738" spans="1:19" x14ac:dyDescent="0.4">
      <c r="A2738" s="12" t="s">
        <v>1554</v>
      </c>
      <c r="B2738" s="13" t="s">
        <v>7080</v>
      </c>
      <c r="C2738" s="2"/>
      <c r="N2738"/>
      <c r="S2738"/>
    </row>
    <row r="2739" spans="1:19" x14ac:dyDescent="0.4">
      <c r="A2739" s="12" t="s">
        <v>1554</v>
      </c>
      <c r="B2739" s="13" t="s">
        <v>7081</v>
      </c>
      <c r="C2739" s="2"/>
      <c r="N2739"/>
      <c r="S2739"/>
    </row>
    <row r="2740" spans="1:19" x14ac:dyDescent="0.4">
      <c r="A2740" s="12" t="s">
        <v>1554</v>
      </c>
      <c r="B2740" s="13" t="s">
        <v>7082</v>
      </c>
      <c r="C2740" s="2"/>
      <c r="N2740"/>
      <c r="S2740"/>
    </row>
    <row r="2741" spans="1:19" x14ac:dyDescent="0.4">
      <c r="A2741" s="12" t="s">
        <v>1554</v>
      </c>
      <c r="B2741" s="13" t="s">
        <v>7083</v>
      </c>
      <c r="C2741" s="2"/>
      <c r="N2741"/>
      <c r="S2741"/>
    </row>
    <row r="2742" spans="1:19" x14ac:dyDescent="0.4">
      <c r="A2742" s="12" t="s">
        <v>1554</v>
      </c>
      <c r="B2742" s="13" t="s">
        <v>7084</v>
      </c>
      <c r="C2742" s="2"/>
      <c r="N2742"/>
      <c r="S2742"/>
    </row>
    <row r="2743" spans="1:19" x14ac:dyDescent="0.4">
      <c r="A2743" s="12" t="s">
        <v>1554</v>
      </c>
      <c r="B2743" s="13" t="s">
        <v>7085</v>
      </c>
      <c r="C2743" s="2"/>
      <c r="N2743"/>
      <c r="S2743"/>
    </row>
    <row r="2744" spans="1:19" x14ac:dyDescent="0.4">
      <c r="A2744" s="12" t="s">
        <v>1554</v>
      </c>
      <c r="B2744" s="13" t="s">
        <v>7086</v>
      </c>
      <c r="C2744" s="2"/>
      <c r="N2744"/>
      <c r="S2744"/>
    </row>
    <row r="2745" spans="1:19" x14ac:dyDescent="0.4">
      <c r="A2745" s="12" t="s">
        <v>1554</v>
      </c>
      <c r="B2745" s="13" t="s">
        <v>7087</v>
      </c>
      <c r="C2745" s="2"/>
      <c r="N2745"/>
      <c r="S2745"/>
    </row>
    <row r="2746" spans="1:19" x14ac:dyDescent="0.4">
      <c r="A2746" s="12" t="s">
        <v>1554</v>
      </c>
      <c r="B2746" s="13" t="s">
        <v>7088</v>
      </c>
      <c r="C2746" s="2"/>
      <c r="N2746"/>
      <c r="S2746"/>
    </row>
    <row r="2747" spans="1:19" x14ac:dyDescent="0.4">
      <c r="A2747" s="12" t="s">
        <v>1554</v>
      </c>
      <c r="B2747" s="13" t="s">
        <v>7089</v>
      </c>
      <c r="C2747" s="2"/>
      <c r="N2747"/>
      <c r="S2747"/>
    </row>
    <row r="2748" spans="1:19" x14ac:dyDescent="0.4">
      <c r="A2748" s="12" t="s">
        <v>1554</v>
      </c>
      <c r="B2748" s="13" t="s">
        <v>4519</v>
      </c>
      <c r="C2748" s="2"/>
      <c r="N2748"/>
      <c r="S2748"/>
    </row>
    <row r="2749" spans="1:19" x14ac:dyDescent="0.4">
      <c r="A2749" s="12" t="s">
        <v>1554</v>
      </c>
      <c r="B2749" s="13" t="s">
        <v>4512</v>
      </c>
      <c r="C2749" s="2"/>
      <c r="N2749"/>
      <c r="S2749"/>
    </row>
    <row r="2750" spans="1:19" x14ac:dyDescent="0.4">
      <c r="A2750" s="12" t="s">
        <v>1554</v>
      </c>
      <c r="B2750" s="13" t="s">
        <v>4520</v>
      </c>
      <c r="C2750" s="2"/>
      <c r="N2750"/>
      <c r="S2750"/>
    </row>
    <row r="2751" spans="1:19" x14ac:dyDescent="0.4">
      <c r="A2751" s="12" t="s">
        <v>1554</v>
      </c>
      <c r="B2751" s="13" t="s">
        <v>4521</v>
      </c>
      <c r="C2751" s="2"/>
      <c r="N2751"/>
      <c r="S2751"/>
    </row>
    <row r="2752" spans="1:19" x14ac:dyDescent="0.4">
      <c r="C2752" s="2"/>
    </row>
    <row r="2753" spans="1:19" x14ac:dyDescent="0.4">
      <c r="C2753" s="2"/>
    </row>
    <row r="2754" spans="1:19" x14ac:dyDescent="0.4">
      <c r="A2754" s="12" t="s">
        <v>2952</v>
      </c>
      <c r="C2754" s="2"/>
      <c r="N2754"/>
      <c r="S2754"/>
    </row>
    <row r="2755" spans="1:19" x14ac:dyDescent="0.4">
      <c r="A2755" s="12" t="s">
        <v>1554</v>
      </c>
      <c r="B2755"/>
      <c r="C2755" s="2"/>
      <c r="N2755"/>
      <c r="S2755"/>
    </row>
    <row r="2756" spans="1:19" x14ac:dyDescent="0.4">
      <c r="A2756" s="12" t="s">
        <v>1554</v>
      </c>
      <c r="B2756"/>
      <c r="C2756" s="2"/>
      <c r="N2756"/>
      <c r="S2756"/>
    </row>
    <row r="2757" spans="1:19" x14ac:dyDescent="0.4">
      <c r="A2757" s="12" t="s">
        <v>1554</v>
      </c>
      <c r="B2757"/>
      <c r="C2757" s="2"/>
      <c r="N2757"/>
      <c r="S2757"/>
    </row>
    <row r="2758" spans="1:19" x14ac:dyDescent="0.4">
      <c r="A2758" s="12" t="s">
        <v>1554</v>
      </c>
      <c r="B2758"/>
      <c r="C2758" s="2"/>
      <c r="N2758"/>
      <c r="S2758"/>
    </row>
    <row r="2759" spans="1:19" x14ac:dyDescent="0.4">
      <c r="A2759" s="12" t="s">
        <v>1554</v>
      </c>
      <c r="B2759"/>
      <c r="C2759" s="2"/>
      <c r="N2759"/>
      <c r="S2759"/>
    </row>
    <row r="2760" spans="1:19" x14ac:dyDescent="0.4">
      <c r="A2760" s="12" t="s">
        <v>1554</v>
      </c>
      <c r="B2760"/>
      <c r="C2760" s="2"/>
      <c r="N2760"/>
      <c r="S2760"/>
    </row>
    <row r="2761" spans="1:19" x14ac:dyDescent="0.4">
      <c r="A2761" s="12" t="s">
        <v>1554</v>
      </c>
      <c r="B2761"/>
      <c r="C2761" s="2"/>
      <c r="N2761"/>
      <c r="S2761"/>
    </row>
    <row r="2762" spans="1:19" x14ac:dyDescent="0.4">
      <c r="A2762" s="12" t="s">
        <v>1554</v>
      </c>
      <c r="B2762"/>
      <c r="C2762" s="2"/>
      <c r="N2762"/>
      <c r="S2762"/>
    </row>
    <row r="2763" spans="1:19" x14ac:dyDescent="0.4">
      <c r="A2763" s="12" t="s">
        <v>1554</v>
      </c>
      <c r="B2763"/>
      <c r="C2763" s="2"/>
      <c r="N2763"/>
      <c r="S2763"/>
    </row>
    <row r="2764" spans="1:19" x14ac:dyDescent="0.4">
      <c r="A2764" s="12" t="s">
        <v>1554</v>
      </c>
      <c r="B2764"/>
      <c r="C2764" s="2"/>
      <c r="N2764"/>
      <c r="S2764"/>
    </row>
    <row r="2765" spans="1:19" x14ac:dyDescent="0.4">
      <c r="A2765" s="12" t="s">
        <v>1554</v>
      </c>
      <c r="B2765"/>
      <c r="C2765" s="2"/>
      <c r="N2765"/>
      <c r="S2765"/>
    </row>
    <row r="2766" spans="1:19" x14ac:dyDescent="0.4">
      <c r="A2766" s="12" t="s">
        <v>1554</v>
      </c>
      <c r="B2766"/>
      <c r="C2766" s="2"/>
      <c r="N2766"/>
      <c r="S2766"/>
    </row>
    <row r="2767" spans="1:19" x14ac:dyDescent="0.4">
      <c r="A2767" s="12" t="s">
        <v>1554</v>
      </c>
      <c r="B2767"/>
      <c r="C2767" s="2"/>
      <c r="N2767"/>
      <c r="S2767"/>
    </row>
    <row r="2768" spans="1:19" x14ac:dyDescent="0.4">
      <c r="A2768" s="12" t="s">
        <v>1554</v>
      </c>
      <c r="B2768"/>
      <c r="C2768" s="2"/>
      <c r="N2768"/>
      <c r="S2768"/>
    </row>
    <row r="2769" spans="1:19" x14ac:dyDescent="0.4">
      <c r="A2769" s="12" t="s">
        <v>1554</v>
      </c>
      <c r="B2769"/>
      <c r="C2769" s="2"/>
      <c r="N2769"/>
      <c r="S2769"/>
    </row>
    <row r="2770" spans="1:19" x14ac:dyDescent="0.4">
      <c r="A2770" s="12" t="s">
        <v>1554</v>
      </c>
      <c r="B2770"/>
      <c r="C2770" s="2"/>
      <c r="N2770"/>
      <c r="S2770"/>
    </row>
    <row r="2771" spans="1:19" x14ac:dyDescent="0.4">
      <c r="A2771" s="12" t="s">
        <v>1554</v>
      </c>
      <c r="C2771" s="2"/>
      <c r="S2771"/>
    </row>
    <row r="2772" spans="1:19" x14ac:dyDescent="0.4">
      <c r="A2772" s="12" t="s">
        <v>1554</v>
      </c>
      <c r="C2772" s="2"/>
      <c r="S2772"/>
    </row>
    <row r="2773" spans="1:19" x14ac:dyDescent="0.4">
      <c r="A2773" s="12" t="s">
        <v>1554</v>
      </c>
      <c r="C2773" s="2"/>
      <c r="S2773"/>
    </row>
    <row r="2774" spans="1:19" x14ac:dyDescent="0.4">
      <c r="A2774" s="12" t="s">
        <v>1554</v>
      </c>
      <c r="C2774" s="2"/>
      <c r="S2774"/>
    </row>
    <row r="2775" spans="1:19" x14ac:dyDescent="0.4">
      <c r="A2775" s="12" t="s">
        <v>1554</v>
      </c>
      <c r="C2775" s="2"/>
      <c r="S2775"/>
    </row>
    <row r="2776" spans="1:19" x14ac:dyDescent="0.4">
      <c r="A2776" s="12" t="s">
        <v>1554</v>
      </c>
      <c r="C2776" s="2"/>
      <c r="S2776"/>
    </row>
    <row r="2777" spans="1:19" x14ac:dyDescent="0.4">
      <c r="A2777" s="12" t="s">
        <v>1554</v>
      </c>
      <c r="C2777" s="2"/>
      <c r="S2777"/>
    </row>
    <row r="2778" spans="1:19" x14ac:dyDescent="0.4">
      <c r="A2778" s="12" t="s">
        <v>1554</v>
      </c>
      <c r="C2778" s="2"/>
      <c r="S2778"/>
    </row>
    <row r="2779" spans="1:19" x14ac:dyDescent="0.4">
      <c r="A2779" s="12" t="s">
        <v>1554</v>
      </c>
      <c r="C2779" s="2"/>
      <c r="S2779"/>
    </row>
    <row r="2780" spans="1:19" x14ac:dyDescent="0.4">
      <c r="A2780" s="12" t="s">
        <v>1554</v>
      </c>
      <c r="C2780" s="2"/>
      <c r="S2780"/>
    </row>
    <row r="2781" spans="1:19" x14ac:dyDescent="0.4">
      <c r="A2781" s="12" t="s">
        <v>1554</v>
      </c>
      <c r="C2781" s="2"/>
      <c r="S2781"/>
    </row>
    <row r="2782" spans="1:19" x14ac:dyDescent="0.4">
      <c r="A2782" s="12" t="s">
        <v>1554</v>
      </c>
      <c r="C2782" s="2"/>
      <c r="S2782"/>
    </row>
    <row r="2783" spans="1:19" x14ac:dyDescent="0.4">
      <c r="A2783" s="12" t="s">
        <v>1554</v>
      </c>
      <c r="C2783" s="2"/>
      <c r="R2783" t="s">
        <v>22</v>
      </c>
      <c r="S2783"/>
    </row>
    <row r="2784" spans="1:19" x14ac:dyDescent="0.4">
      <c r="A2784" s="12" t="s">
        <v>1554</v>
      </c>
      <c r="C2784" s="2"/>
      <c r="S2784"/>
    </row>
    <row r="2785" spans="1:19" x14ac:dyDescent="0.4">
      <c r="A2785" s="12" t="s">
        <v>1554</v>
      </c>
      <c r="C2785" s="2"/>
      <c r="S2785"/>
    </row>
    <row r="2786" spans="1:19" x14ac:dyDescent="0.4">
      <c r="C2786" s="2"/>
    </row>
    <row r="2787" spans="1:19" x14ac:dyDescent="0.4">
      <c r="C2787" s="2"/>
    </row>
    <row r="2788" spans="1:19" x14ac:dyDescent="0.4">
      <c r="C2788" s="2"/>
    </row>
    <row r="2789" spans="1:19" x14ac:dyDescent="0.4">
      <c r="C2789" s="2" t="s">
        <v>24</v>
      </c>
      <c r="N2789"/>
      <c r="S2789"/>
    </row>
    <row r="2790" spans="1:19" x14ac:dyDescent="0.4">
      <c r="C2790" s="2"/>
    </row>
    <row r="2791" spans="1:19" x14ac:dyDescent="0.4">
      <c r="C2791" s="2"/>
    </row>
    <row r="2792" spans="1:19" x14ac:dyDescent="0.4">
      <c r="C2792" s="2"/>
    </row>
    <row r="2793" spans="1:19" x14ac:dyDescent="0.4">
      <c r="A2793" s="12" t="s">
        <v>1554</v>
      </c>
      <c r="C2793" s="2"/>
      <c r="N2793"/>
      <c r="S2793"/>
    </row>
    <row r="2794" spans="1:19" x14ac:dyDescent="0.4">
      <c r="A2794" s="12" t="s">
        <v>1554</v>
      </c>
      <c r="C2794" s="2"/>
      <c r="N2794"/>
      <c r="S2794"/>
    </row>
    <row r="2795" spans="1:19" x14ac:dyDescent="0.4">
      <c r="A2795" s="12" t="s">
        <v>1554</v>
      </c>
      <c r="C2795" s="2"/>
      <c r="N2795"/>
      <c r="S2795"/>
    </row>
    <row r="2796" spans="1:19" x14ac:dyDescent="0.4">
      <c r="A2796" s="12" t="s">
        <v>1554</v>
      </c>
      <c r="C2796" s="2"/>
      <c r="N2796"/>
      <c r="S2796"/>
    </row>
    <row r="2797" spans="1:19" x14ac:dyDescent="0.4">
      <c r="A2797" s="12" t="s">
        <v>1554</v>
      </c>
      <c r="C2797" s="2"/>
      <c r="N2797"/>
      <c r="S2797"/>
    </row>
    <row r="2798" spans="1:19" x14ac:dyDescent="0.4">
      <c r="A2798" s="12" t="s">
        <v>1554</v>
      </c>
      <c r="C2798" s="2"/>
      <c r="N2798"/>
      <c r="S2798"/>
    </row>
    <row r="2799" spans="1:19" x14ac:dyDescent="0.4">
      <c r="A2799" s="12" t="s">
        <v>1554</v>
      </c>
      <c r="C2799" s="2"/>
      <c r="N2799"/>
      <c r="S2799"/>
    </row>
    <row r="2800" spans="1:19" x14ac:dyDescent="0.4">
      <c r="A2800" s="12" t="s">
        <v>1554</v>
      </c>
      <c r="C2800" s="2"/>
      <c r="N2800"/>
      <c r="S2800"/>
    </row>
    <row r="2801" spans="1:20" x14ac:dyDescent="0.4">
      <c r="A2801" s="12" t="s">
        <v>1554</v>
      </c>
      <c r="C2801" s="2"/>
      <c r="N2801"/>
      <c r="S2801"/>
    </row>
    <row r="2802" spans="1:20" x14ac:dyDescent="0.4">
      <c r="A2802" s="12" t="s">
        <v>1554</v>
      </c>
      <c r="C2802" s="2"/>
      <c r="N2802"/>
      <c r="S2802"/>
    </row>
    <row r="2803" spans="1:20" x14ac:dyDescent="0.4">
      <c r="A2803" s="12" t="s">
        <v>1554</v>
      </c>
      <c r="C2803" s="2"/>
    </row>
    <row r="2804" spans="1:20" x14ac:dyDescent="0.4">
      <c r="A2804" s="12" t="s">
        <v>1554</v>
      </c>
      <c r="C2804" s="2"/>
    </row>
    <row r="2805" spans="1:20" x14ac:dyDescent="0.4">
      <c r="A2805" s="12" t="s">
        <v>1554</v>
      </c>
      <c r="C2805" s="2"/>
    </row>
    <row r="2806" spans="1:20" x14ac:dyDescent="0.4">
      <c r="A2806" s="12" t="s">
        <v>1554</v>
      </c>
      <c r="C2806" s="2"/>
    </row>
    <row r="2807" spans="1:20" x14ac:dyDescent="0.4">
      <c r="A2807" s="12" t="s">
        <v>1554</v>
      </c>
      <c r="C2807" s="2"/>
    </row>
    <row r="2808" spans="1:20" x14ac:dyDescent="0.4">
      <c r="A2808" s="12" t="s">
        <v>1554</v>
      </c>
      <c r="C2808" s="2"/>
    </row>
    <row r="2809" spans="1:20" x14ac:dyDescent="0.4">
      <c r="A2809" s="12" t="s">
        <v>1554</v>
      </c>
      <c r="C2809" s="2"/>
    </row>
    <row r="2810" spans="1:20" x14ac:dyDescent="0.4">
      <c r="A2810" s="12" t="s">
        <v>1554</v>
      </c>
      <c r="C2810" s="2"/>
      <c r="T2810" t="s">
        <v>1430</v>
      </c>
    </row>
    <row r="2811" spans="1:20" x14ac:dyDescent="0.4">
      <c r="A2811" s="12" t="s">
        <v>1554</v>
      </c>
      <c r="C2811" s="2"/>
    </row>
    <row r="2812" spans="1:20" x14ac:dyDescent="0.4">
      <c r="A2812" s="12" t="s">
        <v>1554</v>
      </c>
      <c r="C2812" s="2"/>
    </row>
    <row r="2813" spans="1:20" x14ac:dyDescent="0.4">
      <c r="A2813" s="12" t="s">
        <v>1554</v>
      </c>
      <c r="C2813" s="2"/>
    </row>
    <row r="2814" spans="1:20" x14ac:dyDescent="0.4">
      <c r="A2814" s="12" t="s">
        <v>1554</v>
      </c>
      <c r="C2814" s="2"/>
    </row>
    <row r="2815" spans="1:20" x14ac:dyDescent="0.4">
      <c r="A2815" s="12" t="s">
        <v>1554</v>
      </c>
      <c r="C2815" s="2"/>
    </row>
    <row r="2816" spans="1:20" x14ac:dyDescent="0.4">
      <c r="A2816" s="12" t="s">
        <v>1554</v>
      </c>
      <c r="C2816" s="2"/>
    </row>
    <row r="2817" spans="1:3" x14ac:dyDescent="0.4">
      <c r="A2817" s="12" t="s">
        <v>1554</v>
      </c>
      <c r="C2817" s="2"/>
    </row>
    <row r="2818" spans="1:3" x14ac:dyDescent="0.4">
      <c r="A2818" s="12" t="s">
        <v>1554</v>
      </c>
      <c r="C2818" s="2"/>
    </row>
    <row r="2819" spans="1:3" x14ac:dyDescent="0.4">
      <c r="A2819" s="12" t="s">
        <v>1554</v>
      </c>
      <c r="C2819" s="2"/>
    </row>
    <row r="2820" spans="1:3" x14ac:dyDescent="0.4">
      <c r="A2820" s="12" t="s">
        <v>1554</v>
      </c>
      <c r="C2820" s="2"/>
    </row>
    <row r="2821" spans="1:3" x14ac:dyDescent="0.4">
      <c r="A2821" s="12" t="s">
        <v>1554</v>
      </c>
      <c r="C2821" s="2"/>
    </row>
    <row r="2822" spans="1:3" x14ac:dyDescent="0.4">
      <c r="A2822" s="12" t="s">
        <v>1554</v>
      </c>
      <c r="C2822" s="2"/>
    </row>
    <row r="2823" spans="1:3" x14ac:dyDescent="0.4">
      <c r="A2823" s="12" t="s">
        <v>1554</v>
      </c>
      <c r="C2823" s="2"/>
    </row>
    <row r="2824" spans="1:3" x14ac:dyDescent="0.4">
      <c r="A2824" s="12" t="s">
        <v>1554</v>
      </c>
      <c r="C2824" s="2"/>
    </row>
    <row r="2825" spans="1:3" x14ac:dyDescent="0.4">
      <c r="A2825" s="12" t="s">
        <v>1554</v>
      </c>
      <c r="C2825" s="2"/>
    </row>
    <row r="2826" spans="1:3" x14ac:dyDescent="0.4">
      <c r="A2826" s="12" t="s">
        <v>1554</v>
      </c>
      <c r="C2826" s="2"/>
    </row>
    <row r="2827" spans="1:3" x14ac:dyDescent="0.4">
      <c r="A2827" s="12" t="s">
        <v>1554</v>
      </c>
      <c r="C2827" s="2"/>
    </row>
    <row r="2828" spans="1:3" x14ac:dyDescent="0.4">
      <c r="C2828" s="2"/>
    </row>
    <row r="2829" spans="1:3" x14ac:dyDescent="0.4">
      <c r="C2829" s="2"/>
    </row>
    <row r="2830" spans="1:3" x14ac:dyDescent="0.4">
      <c r="A2830" s="12" t="s">
        <v>3138</v>
      </c>
      <c r="C2830" s="2"/>
    </row>
    <row r="2831" spans="1:3" x14ac:dyDescent="0.4">
      <c r="A2831" s="12" t="s">
        <v>3138</v>
      </c>
      <c r="B2831" s="18" t="s">
        <v>4166</v>
      </c>
      <c r="C2831" s="2"/>
    </row>
    <row r="2832" spans="1:3" x14ac:dyDescent="0.4">
      <c r="C2832" s="2"/>
    </row>
    <row r="2833" spans="1:19" x14ac:dyDescent="0.4">
      <c r="C2833" s="2"/>
      <c r="S2833" s="1"/>
    </row>
    <row r="2834" spans="1:19" x14ac:dyDescent="0.4">
      <c r="A2834" s="12" t="s">
        <v>1554</v>
      </c>
      <c r="C2834" s="2"/>
    </row>
    <row r="2835" spans="1:19" x14ac:dyDescent="0.4">
      <c r="A2835" s="12" t="s">
        <v>1554</v>
      </c>
      <c r="B2835" s="18" t="s">
        <v>4479</v>
      </c>
      <c r="C2835" s="2"/>
      <c r="N2835"/>
      <c r="S2835"/>
    </row>
    <row r="2836" spans="1:19" x14ac:dyDescent="0.4">
      <c r="A2836" s="12" t="s">
        <v>1554</v>
      </c>
      <c r="B2836" s="13" t="s">
        <v>4480</v>
      </c>
      <c r="C2836" s="2"/>
    </row>
    <row r="2837" spans="1:19" x14ac:dyDescent="0.4">
      <c r="A2837" s="12" t="s">
        <v>1554</v>
      </c>
      <c r="B2837" s="13" t="s">
        <v>4481</v>
      </c>
      <c r="C2837" s="2"/>
    </row>
    <row r="2838" spans="1:19" x14ac:dyDescent="0.4">
      <c r="A2838" s="12" t="s">
        <v>1554</v>
      </c>
      <c r="B2838" s="13" t="s">
        <v>4482</v>
      </c>
      <c r="C2838" s="2"/>
    </row>
    <row r="2839" spans="1:19" x14ac:dyDescent="0.4">
      <c r="A2839" s="12" t="s">
        <v>1554</v>
      </c>
      <c r="B2839" s="13" t="s">
        <v>4483</v>
      </c>
      <c r="C2839" s="2"/>
    </row>
    <row r="2840" spans="1:19" x14ac:dyDescent="0.4">
      <c r="A2840" s="12" t="s">
        <v>1554</v>
      </c>
      <c r="B2840" s="13" t="s">
        <v>4484</v>
      </c>
      <c r="C2840" s="2"/>
    </row>
    <row r="2841" spans="1:19" x14ac:dyDescent="0.4">
      <c r="A2841" s="12" t="s">
        <v>1554</v>
      </c>
      <c r="B2841" s="13" t="s">
        <v>4485</v>
      </c>
      <c r="C2841" s="2"/>
    </row>
    <row r="2842" spans="1:19" x14ac:dyDescent="0.4">
      <c r="A2842" s="12" t="s">
        <v>1554</v>
      </c>
      <c r="B2842" s="13" t="s">
        <v>4486</v>
      </c>
      <c r="C2842" s="2"/>
    </row>
    <row r="2843" spans="1:19" x14ac:dyDescent="0.4">
      <c r="A2843" s="12" t="s">
        <v>1554</v>
      </c>
      <c r="B2843" s="13" t="s">
        <v>4487</v>
      </c>
      <c r="C2843" s="2"/>
    </row>
    <row r="2844" spans="1:19" x14ac:dyDescent="0.4">
      <c r="A2844" s="12" t="s">
        <v>1554</v>
      </c>
      <c r="B2844" s="13" t="s">
        <v>4488</v>
      </c>
      <c r="C2844" s="2"/>
    </row>
    <row r="2845" spans="1:19" x14ac:dyDescent="0.4">
      <c r="A2845" s="12" t="s">
        <v>1554</v>
      </c>
      <c r="B2845" s="13" t="s">
        <v>176</v>
      </c>
      <c r="C2845" s="2"/>
    </row>
    <row r="2846" spans="1:19" x14ac:dyDescent="0.4">
      <c r="A2846" s="12" t="s">
        <v>1554</v>
      </c>
      <c r="B2846" s="13" t="s">
        <v>4489</v>
      </c>
      <c r="C2846" s="2"/>
    </row>
    <row r="2847" spans="1:19" x14ac:dyDescent="0.4">
      <c r="C2847" s="2"/>
    </row>
    <row r="2848" spans="1:19" x14ac:dyDescent="0.4">
      <c r="C2848" s="2"/>
    </row>
    <row r="2849" spans="1:20" x14ac:dyDescent="0.4">
      <c r="A2849" s="12" t="s">
        <v>1554</v>
      </c>
      <c r="C2849" s="2"/>
    </row>
    <row r="2850" spans="1:20" x14ac:dyDescent="0.4">
      <c r="A2850" s="12" t="s">
        <v>1554</v>
      </c>
      <c r="B2850" s="18" t="s">
        <v>1852</v>
      </c>
      <c r="C2850" s="2"/>
    </row>
    <row r="2851" spans="1:20" x14ac:dyDescent="0.4">
      <c r="A2851" s="12" t="s">
        <v>1554</v>
      </c>
      <c r="C2851" s="2"/>
      <c r="N2851"/>
      <c r="S2851"/>
    </row>
    <row r="2852" spans="1:20" x14ac:dyDescent="0.4">
      <c r="A2852" s="12" t="s">
        <v>1554</v>
      </c>
      <c r="B2852" s="13" t="s">
        <v>6690</v>
      </c>
      <c r="C2852" s="2"/>
      <c r="N2852"/>
      <c r="S2852"/>
    </row>
    <row r="2853" spans="1:20" x14ac:dyDescent="0.4">
      <c r="A2853" s="12" t="s">
        <v>1554</v>
      </c>
      <c r="B2853" s="13" t="s">
        <v>6691</v>
      </c>
      <c r="C2853" s="2"/>
      <c r="N2853"/>
      <c r="S2853"/>
    </row>
    <row r="2854" spans="1:20" x14ac:dyDescent="0.4">
      <c r="A2854" s="12" t="s">
        <v>1554</v>
      </c>
      <c r="B2854" s="13" t="s">
        <v>4599</v>
      </c>
      <c r="C2854" s="2"/>
      <c r="L2854" t="s">
        <v>2078</v>
      </c>
      <c r="N2854"/>
      <c r="P2854" t="s">
        <v>2077</v>
      </c>
      <c r="S2854"/>
      <c r="T2854" t="s">
        <v>4351</v>
      </c>
    </row>
    <row r="2855" spans="1:20" x14ac:dyDescent="0.4">
      <c r="C2855" s="2"/>
    </row>
    <row r="2856" spans="1:20" x14ac:dyDescent="0.4">
      <c r="C2856" s="2"/>
    </row>
    <row r="2857" spans="1:20" x14ac:dyDescent="0.4">
      <c r="A2857" s="12" t="s">
        <v>1554</v>
      </c>
      <c r="C2857" s="2"/>
    </row>
    <row r="2858" spans="1:20" x14ac:dyDescent="0.4">
      <c r="A2858" s="12" t="s">
        <v>1554</v>
      </c>
      <c r="B2858" s="18" t="s">
        <v>4391</v>
      </c>
      <c r="C2858" s="2"/>
      <c r="N2858"/>
      <c r="S2858"/>
    </row>
    <row r="2859" spans="1:20" x14ac:dyDescent="0.4">
      <c r="A2859" s="12" t="s">
        <v>1554</v>
      </c>
      <c r="B2859" s="13" t="s">
        <v>4655</v>
      </c>
      <c r="C2859" s="2"/>
      <c r="N2859"/>
      <c r="S2859"/>
    </row>
    <row r="2860" spans="1:20" x14ac:dyDescent="0.4">
      <c r="A2860" s="12" t="s">
        <v>1554</v>
      </c>
      <c r="B2860" s="13" t="s">
        <v>4656</v>
      </c>
      <c r="C2860" s="2"/>
      <c r="N2860"/>
      <c r="S2860"/>
    </row>
    <row r="2861" spans="1:20" x14ac:dyDescent="0.4">
      <c r="A2861" s="12" t="s">
        <v>1554</v>
      </c>
      <c r="B2861" s="13" t="s">
        <v>2505</v>
      </c>
      <c r="C2861" s="2"/>
      <c r="N2861"/>
      <c r="S2861"/>
    </row>
    <row r="2862" spans="1:20" x14ac:dyDescent="0.4">
      <c r="C2862" s="2" t="s">
        <v>2513</v>
      </c>
      <c r="N2862"/>
      <c r="S2862"/>
    </row>
    <row r="2863" spans="1:20" x14ac:dyDescent="0.4">
      <c r="C2863" s="2" t="s">
        <v>2514</v>
      </c>
      <c r="N2863"/>
      <c r="S2863"/>
    </row>
    <row r="2864" spans="1:20" x14ac:dyDescent="0.4">
      <c r="A2864" s="12" t="s">
        <v>1554</v>
      </c>
      <c r="C2864" s="2"/>
      <c r="N2864"/>
      <c r="S2864"/>
    </row>
    <row r="2865" spans="1:19" x14ac:dyDescent="0.4">
      <c r="A2865" s="12" t="s">
        <v>1554</v>
      </c>
      <c r="B2865" s="13" t="s">
        <v>4657</v>
      </c>
      <c r="C2865" s="2"/>
      <c r="N2865"/>
      <c r="S2865"/>
    </row>
    <row r="2866" spans="1:19" x14ac:dyDescent="0.4">
      <c r="A2866" s="12" t="s">
        <v>1554</v>
      </c>
      <c r="B2866" s="13" t="s">
        <v>2506</v>
      </c>
      <c r="C2866" s="2"/>
      <c r="N2866"/>
      <c r="S2866"/>
    </row>
    <row r="2867" spans="1:19" x14ac:dyDescent="0.4">
      <c r="C2867" s="2" t="s">
        <v>2507</v>
      </c>
      <c r="N2867"/>
      <c r="S2867"/>
    </row>
    <row r="2868" spans="1:19" x14ac:dyDescent="0.4">
      <c r="C2868" s="2" t="s">
        <v>2508</v>
      </c>
      <c r="N2868"/>
      <c r="S2868"/>
    </row>
    <row r="2869" spans="1:19" x14ac:dyDescent="0.4">
      <c r="C2869" s="2" t="s">
        <v>2509</v>
      </c>
      <c r="N2869"/>
      <c r="S2869"/>
    </row>
    <row r="2870" spans="1:19" x14ac:dyDescent="0.4">
      <c r="C2870" s="2" t="s">
        <v>2510</v>
      </c>
      <c r="N2870"/>
      <c r="S2870"/>
    </row>
    <row r="2871" spans="1:19" x14ac:dyDescent="0.4">
      <c r="A2871" s="12" t="s">
        <v>2952</v>
      </c>
      <c r="C2871" s="2"/>
      <c r="N2871"/>
      <c r="S2871"/>
    </row>
    <row r="2872" spans="1:19" x14ac:dyDescent="0.4">
      <c r="A2872" s="12" t="s">
        <v>1554</v>
      </c>
      <c r="B2872" s="13" t="s">
        <v>4658</v>
      </c>
      <c r="C2872" s="2"/>
      <c r="N2872"/>
      <c r="S2872"/>
    </row>
    <row r="2873" spans="1:19" x14ac:dyDescent="0.4">
      <c r="A2873" s="12" t="s">
        <v>1554</v>
      </c>
      <c r="B2873" s="13" t="s">
        <v>4894</v>
      </c>
      <c r="C2873" s="2"/>
      <c r="N2873"/>
      <c r="S2873"/>
    </row>
    <row r="2874" spans="1:19" x14ac:dyDescent="0.4">
      <c r="C2874" s="2" t="s">
        <v>4891</v>
      </c>
      <c r="N2874"/>
      <c r="S2874"/>
    </row>
    <row r="2875" spans="1:19" x14ac:dyDescent="0.4">
      <c r="C2875" s="2" t="s">
        <v>4892</v>
      </c>
      <c r="N2875"/>
      <c r="S2875"/>
    </row>
    <row r="2876" spans="1:19" x14ac:dyDescent="0.4">
      <c r="C2876" s="2" t="s">
        <v>1566</v>
      </c>
      <c r="N2876"/>
      <c r="S2876"/>
    </row>
    <row r="2877" spans="1:19" x14ac:dyDescent="0.4">
      <c r="C2877" s="2" t="s">
        <v>4893</v>
      </c>
      <c r="N2877"/>
      <c r="S2877"/>
    </row>
    <row r="2878" spans="1:19" x14ac:dyDescent="0.4">
      <c r="A2878" s="12" t="s">
        <v>1554</v>
      </c>
      <c r="B2878" s="13" t="s">
        <v>4659</v>
      </c>
      <c r="C2878" s="2"/>
      <c r="N2878"/>
      <c r="S2878"/>
    </row>
    <row r="2879" spans="1:19" x14ac:dyDescent="0.4">
      <c r="C2879" s="2" t="s">
        <v>1850</v>
      </c>
      <c r="N2879"/>
      <c r="S2879"/>
    </row>
    <row r="2880" spans="1:19" x14ac:dyDescent="0.4">
      <c r="C2880" s="2" t="s">
        <v>45</v>
      </c>
      <c r="N2880"/>
      <c r="S2880"/>
    </row>
    <row r="2881" spans="1:19" x14ac:dyDescent="0.4">
      <c r="A2881" s="12" t="s">
        <v>1554</v>
      </c>
      <c r="C2881" s="2"/>
      <c r="N2881"/>
      <c r="S2881"/>
    </row>
    <row r="2882" spans="1:19" x14ac:dyDescent="0.4">
      <c r="A2882" s="12" t="s">
        <v>1554</v>
      </c>
      <c r="B2882" s="13" t="s">
        <v>4660</v>
      </c>
      <c r="C2882" s="2"/>
      <c r="N2882"/>
      <c r="S2882"/>
    </row>
    <row r="2883" spans="1:19" x14ac:dyDescent="0.4">
      <c r="C2883" s="2"/>
    </row>
    <row r="2884" spans="1:19" x14ac:dyDescent="0.4">
      <c r="C2884" s="2"/>
    </row>
    <row r="2885" spans="1:19" x14ac:dyDescent="0.4">
      <c r="A2885" s="12" t="s">
        <v>1554</v>
      </c>
      <c r="C2885" s="2"/>
      <c r="N2885"/>
      <c r="S2885"/>
    </row>
    <row r="2886" spans="1:19" x14ac:dyDescent="0.4">
      <c r="A2886" s="12" t="s">
        <v>1554</v>
      </c>
      <c r="B2886" s="18" t="s">
        <v>1577</v>
      </c>
      <c r="C2886" s="2"/>
      <c r="N2886"/>
      <c r="S2886"/>
    </row>
    <row r="2887" spans="1:19" x14ac:dyDescent="0.4">
      <c r="C2887" s="2" t="s">
        <v>104</v>
      </c>
      <c r="N2887"/>
      <c r="S2887"/>
    </row>
    <row r="2888" spans="1:19" x14ac:dyDescent="0.4">
      <c r="A2888" s="12" t="s">
        <v>1554</v>
      </c>
      <c r="B2888" s="72" t="str">
        <f>"##### scp " &amp; $F$34 &amp; " TargetHost:~/"</f>
        <v>##### scp OracleLinux-R8-U3-x86_64-dvd.iso TargetHost:~/</v>
      </c>
      <c r="C2888" s="2"/>
      <c r="N2888"/>
      <c r="S2888" s="8" t="s">
        <v>1552</v>
      </c>
    </row>
    <row r="2889" spans="1:19" x14ac:dyDescent="0.4">
      <c r="A2889" s="12" t="s">
        <v>1554</v>
      </c>
      <c r="B2889" s="13" t="s">
        <v>4528</v>
      </c>
      <c r="C2889" s="2"/>
      <c r="N2889"/>
      <c r="S2889" s="8" t="s">
        <v>4492</v>
      </c>
    </row>
    <row r="2890" spans="1:19" x14ac:dyDescent="0.4">
      <c r="A2890" s="12" t="s">
        <v>1554</v>
      </c>
      <c r="B2890" s="14" t="str">
        <f>"sudo mv " &amp; $F$34 &amp; " /backup/iso/ || $Error :"</f>
        <v>sudo mv OracleLinux-R8-U3-x86_64-dvd.iso /backup/iso/ || $Error :</v>
      </c>
      <c r="C2890" s="2"/>
      <c r="N2890"/>
      <c r="S2890" t="s">
        <v>1853</v>
      </c>
    </row>
    <row r="2891" spans="1:19" x14ac:dyDescent="0.4">
      <c r="A2891" s="12" t="s">
        <v>1554</v>
      </c>
      <c r="B2891" s="14" t="str">
        <f>"sudo chmod 444 /backup/iso/" &amp; $F$34 &amp; " || $Error :"</f>
        <v>sudo chmod 444 /backup/iso/OracleLinux-R8-U3-x86_64-dvd.iso || $Error :</v>
      </c>
      <c r="C2891" s="2"/>
      <c r="N2891"/>
    </row>
    <row r="2892" spans="1:19" x14ac:dyDescent="0.4">
      <c r="A2892" s="12" t="s">
        <v>1554</v>
      </c>
      <c r="B2892" s="14" t="str">
        <f>"sudo ln -sf " &amp; $F$34 &amp; " /backup/iso/OL8.iso || $Error :"</f>
        <v>sudo ln -sf OracleLinux-R8-U3-x86_64-dvd.iso /backup/iso/OL8.iso || $Error :</v>
      </c>
      <c r="C2892" s="2"/>
      <c r="N2892"/>
      <c r="S2892"/>
    </row>
    <row r="2893" spans="1:19" x14ac:dyDescent="0.4">
      <c r="A2893" s="12" t="s">
        <v>1554</v>
      </c>
      <c r="B2893" s="13" t="s">
        <v>1856</v>
      </c>
      <c r="C2893" s="2"/>
      <c r="N2893"/>
      <c r="S2893"/>
    </row>
    <row r="2894" spans="1:19" x14ac:dyDescent="0.4">
      <c r="C2894" s="2" t="s">
        <v>7093</v>
      </c>
      <c r="N2894"/>
      <c r="S2894"/>
    </row>
    <row r="2895" spans="1:19" x14ac:dyDescent="0.4">
      <c r="C2895" s="76" t="s">
        <v>7094</v>
      </c>
      <c r="N2895"/>
      <c r="S2895"/>
    </row>
    <row r="2896" spans="1:19" x14ac:dyDescent="0.4">
      <c r="A2896" s="12" t="s">
        <v>4728</v>
      </c>
      <c r="C2896" s="2"/>
    </row>
    <row r="2897" spans="1:19" x14ac:dyDescent="0.4">
      <c r="A2897" s="12" t="s">
        <v>4728</v>
      </c>
      <c r="B2897" s="18" t="s">
        <v>4727</v>
      </c>
      <c r="C2897" s="2"/>
      <c r="N2897"/>
      <c r="S2897"/>
    </row>
    <row r="2898" spans="1:19" x14ac:dyDescent="0.4">
      <c r="A2898" s="12" t="s">
        <v>1554</v>
      </c>
      <c r="B2898" s="13" t="s">
        <v>4529</v>
      </c>
      <c r="C2898" s="2"/>
      <c r="N2898"/>
      <c r="S2898"/>
    </row>
    <row r="2899" spans="1:19" x14ac:dyDescent="0.4">
      <c r="A2899" s="12" t="s">
        <v>1554</v>
      </c>
      <c r="B2899" s="13" t="s">
        <v>6815</v>
      </c>
      <c r="C2899" s="2"/>
      <c r="N2899"/>
      <c r="S2899"/>
    </row>
    <row r="2900" spans="1:19" x14ac:dyDescent="0.4">
      <c r="A2900" s="12" t="s">
        <v>1554</v>
      </c>
      <c r="B2900" s="13" t="s">
        <v>6817</v>
      </c>
      <c r="C2900" s="2"/>
      <c r="N2900"/>
      <c r="S2900"/>
    </row>
    <row r="2901" spans="1:19" x14ac:dyDescent="0.4">
      <c r="C2901" s="2" t="s">
        <v>6816</v>
      </c>
      <c r="N2901"/>
      <c r="S2901"/>
    </row>
    <row r="2902" spans="1:19" x14ac:dyDescent="0.4">
      <c r="A2902" s="12" t="s">
        <v>1554</v>
      </c>
      <c r="B2902" s="13" t="s">
        <v>4530</v>
      </c>
      <c r="C2902" s="2"/>
      <c r="N2902"/>
      <c r="S2902"/>
    </row>
    <row r="2903" spans="1:19" x14ac:dyDescent="0.4">
      <c r="A2903" s="12" t="s">
        <v>1554</v>
      </c>
      <c r="B2903" s="13" t="s">
        <v>2079</v>
      </c>
      <c r="C2903" s="2"/>
      <c r="N2903"/>
      <c r="S2903"/>
    </row>
    <row r="2904" spans="1:19" x14ac:dyDescent="0.4">
      <c r="C2904" s="2" t="s">
        <v>7095</v>
      </c>
      <c r="N2904"/>
      <c r="S2904"/>
    </row>
    <row r="2905" spans="1:19" x14ac:dyDescent="0.4">
      <c r="C2905" s="2"/>
      <c r="N2905"/>
      <c r="S2905"/>
    </row>
    <row r="2906" spans="1:19" x14ac:dyDescent="0.4">
      <c r="C2906" s="2" t="s">
        <v>1854</v>
      </c>
      <c r="N2906"/>
      <c r="S2906"/>
    </row>
    <row r="2907" spans="1:19" x14ac:dyDescent="0.4">
      <c r="A2907" s="12" t="s">
        <v>4728</v>
      </c>
      <c r="B2907" s="13" t="s">
        <v>4817</v>
      </c>
      <c r="C2907" s="2"/>
      <c r="S2907" s="8" t="s">
        <v>6512</v>
      </c>
    </row>
    <row r="2908" spans="1:19" x14ac:dyDescent="0.4">
      <c r="A2908" s="12" t="s">
        <v>4728</v>
      </c>
      <c r="B2908" s="13" t="s">
        <v>4803</v>
      </c>
      <c r="C2908" s="2"/>
      <c r="S2908" s="8" t="s">
        <v>105</v>
      </c>
    </row>
    <row r="2909" spans="1:19" x14ac:dyDescent="0.4">
      <c r="A2909" s="12" t="s">
        <v>4728</v>
      </c>
      <c r="B2909" s="13" t="s">
        <v>4804</v>
      </c>
      <c r="C2909" s="2"/>
      <c r="S2909" s="8" t="s">
        <v>44</v>
      </c>
    </row>
    <row r="2910" spans="1:19" x14ac:dyDescent="0.4">
      <c r="A2910" s="12" t="s">
        <v>4728</v>
      </c>
      <c r="B2910" s="13" t="s">
        <v>4805</v>
      </c>
      <c r="C2910" s="2"/>
      <c r="S2910" s="8" t="s">
        <v>6508</v>
      </c>
    </row>
    <row r="2911" spans="1:19" x14ac:dyDescent="0.4">
      <c r="A2911" s="12" t="s">
        <v>4728</v>
      </c>
      <c r="B2911" s="13" t="s">
        <v>1858</v>
      </c>
      <c r="C2911" s="2"/>
      <c r="S2911" s="8" t="s">
        <v>6509</v>
      </c>
    </row>
    <row r="2912" spans="1:19" x14ac:dyDescent="0.4">
      <c r="A2912" s="12" t="s">
        <v>4728</v>
      </c>
      <c r="B2912" s="13" t="s">
        <v>108</v>
      </c>
      <c r="C2912" s="2"/>
      <c r="S2912" s="8" t="s">
        <v>6510</v>
      </c>
    </row>
    <row r="2913" spans="1:19" x14ac:dyDescent="0.4">
      <c r="A2913" s="12" t="s">
        <v>4728</v>
      </c>
      <c r="B2913" s="13" t="s">
        <v>4816</v>
      </c>
      <c r="C2913" s="2"/>
      <c r="S2913" s="8" t="s">
        <v>6511</v>
      </c>
    </row>
    <row r="2914" spans="1:19" x14ac:dyDescent="0.4">
      <c r="A2914" s="12" t="s">
        <v>4728</v>
      </c>
      <c r="C2914" s="2"/>
      <c r="S2914" s="8" t="s">
        <v>45</v>
      </c>
    </row>
    <row r="2915" spans="1:19" x14ac:dyDescent="0.4">
      <c r="A2915" s="12" t="s">
        <v>4728</v>
      </c>
      <c r="B2915" s="13" t="s">
        <v>4806</v>
      </c>
      <c r="C2915" s="2"/>
    </row>
    <row r="2916" spans="1:19" x14ac:dyDescent="0.4">
      <c r="A2916" s="12" t="s">
        <v>4728</v>
      </c>
      <c r="B2916" s="13" t="s">
        <v>4807</v>
      </c>
      <c r="C2916" s="2"/>
    </row>
    <row r="2917" spans="1:19" x14ac:dyDescent="0.4">
      <c r="A2917" s="12" t="s">
        <v>4728</v>
      </c>
      <c r="B2917" s="13" t="s">
        <v>4808</v>
      </c>
      <c r="C2917" s="2"/>
    </row>
    <row r="2918" spans="1:19" x14ac:dyDescent="0.4">
      <c r="A2918" s="12" t="s">
        <v>4728</v>
      </c>
      <c r="B2918" s="13" t="s">
        <v>1858</v>
      </c>
      <c r="C2918" s="2"/>
    </row>
    <row r="2919" spans="1:19" x14ac:dyDescent="0.4">
      <c r="A2919" s="12" t="s">
        <v>4728</v>
      </c>
      <c r="B2919" s="13" t="s">
        <v>108</v>
      </c>
      <c r="C2919" s="2"/>
    </row>
    <row r="2920" spans="1:19" x14ac:dyDescent="0.4">
      <c r="A2920" s="12" t="s">
        <v>4728</v>
      </c>
      <c r="B2920" s="13" t="s">
        <v>4816</v>
      </c>
      <c r="C2920" s="2"/>
    </row>
    <row r="2921" spans="1:19" x14ac:dyDescent="0.4">
      <c r="A2921" s="12" t="s">
        <v>1554</v>
      </c>
      <c r="B2921" s="13" t="s">
        <v>7833</v>
      </c>
      <c r="C2921" s="2"/>
      <c r="L2921" t="s">
        <v>7832</v>
      </c>
    </row>
    <row r="2922" spans="1:19" x14ac:dyDescent="0.4">
      <c r="A2922" s="12" t="s">
        <v>4728</v>
      </c>
      <c r="C2922" s="2"/>
    </row>
    <row r="2923" spans="1:19" x14ac:dyDescent="0.4">
      <c r="A2923" s="12" t="s">
        <v>4728</v>
      </c>
      <c r="B2923" s="13" t="s">
        <v>4809</v>
      </c>
      <c r="C2923" s="2"/>
    </row>
    <row r="2924" spans="1:19" x14ac:dyDescent="0.4">
      <c r="A2924" s="12" t="s">
        <v>4728</v>
      </c>
      <c r="B2924" s="13" t="s">
        <v>4810</v>
      </c>
      <c r="C2924" s="2"/>
    </row>
    <row r="2925" spans="1:19" x14ac:dyDescent="0.4">
      <c r="A2925" s="12" t="s">
        <v>4728</v>
      </c>
      <c r="B2925" s="13" t="s">
        <v>4811</v>
      </c>
      <c r="C2925" s="2"/>
    </row>
    <row r="2926" spans="1:19" x14ac:dyDescent="0.4">
      <c r="A2926" s="12" t="s">
        <v>4728</v>
      </c>
      <c r="B2926" s="13" t="s">
        <v>1858</v>
      </c>
      <c r="C2926" s="2"/>
    </row>
    <row r="2927" spans="1:19" x14ac:dyDescent="0.4">
      <c r="A2927" s="12" t="s">
        <v>4728</v>
      </c>
      <c r="B2927" s="13" t="s">
        <v>108</v>
      </c>
      <c r="C2927" s="2"/>
    </row>
    <row r="2928" spans="1:19" x14ac:dyDescent="0.4">
      <c r="A2928" s="12" t="s">
        <v>4728</v>
      </c>
      <c r="B2928" s="13" t="s">
        <v>1857</v>
      </c>
      <c r="C2928" s="2"/>
    </row>
    <row r="2929" spans="1:12" x14ac:dyDescent="0.4">
      <c r="A2929" s="12" t="s">
        <v>4728</v>
      </c>
      <c r="C2929" s="2"/>
    </row>
    <row r="2930" spans="1:12" x14ac:dyDescent="0.4">
      <c r="A2930" s="12" t="s">
        <v>4728</v>
      </c>
      <c r="B2930" s="13" t="s">
        <v>4818</v>
      </c>
      <c r="C2930" s="2"/>
    </row>
    <row r="2931" spans="1:12" x14ac:dyDescent="0.4">
      <c r="A2931" s="12" t="s">
        <v>4728</v>
      </c>
      <c r="B2931" s="13" t="s">
        <v>4819</v>
      </c>
      <c r="C2931" s="2"/>
    </row>
    <row r="2932" spans="1:12" x14ac:dyDescent="0.4">
      <c r="A2932" s="12" t="s">
        <v>4728</v>
      </c>
      <c r="B2932" s="13" t="s">
        <v>4820</v>
      </c>
      <c r="C2932" s="2"/>
    </row>
    <row r="2933" spans="1:12" x14ac:dyDescent="0.4">
      <c r="A2933" s="12" t="s">
        <v>4728</v>
      </c>
      <c r="B2933" s="13" t="s">
        <v>4822</v>
      </c>
      <c r="C2933" s="2"/>
    </row>
    <row r="2934" spans="1:12" x14ac:dyDescent="0.4">
      <c r="A2934" s="12" t="s">
        <v>4728</v>
      </c>
      <c r="B2934" s="13" t="s">
        <v>4824</v>
      </c>
      <c r="C2934" s="2"/>
    </row>
    <row r="2935" spans="1:12" x14ac:dyDescent="0.4">
      <c r="A2935" s="12" t="s">
        <v>4728</v>
      </c>
      <c r="B2935" s="13" t="s">
        <v>4826</v>
      </c>
      <c r="C2935" s="2"/>
    </row>
    <row r="2936" spans="1:12" x14ac:dyDescent="0.4">
      <c r="A2936" s="12" t="s">
        <v>4728</v>
      </c>
      <c r="B2936" s="13" t="s">
        <v>4835</v>
      </c>
      <c r="C2936" s="2"/>
      <c r="L2936" t="s">
        <v>4834</v>
      </c>
    </row>
    <row r="2937" spans="1:12" x14ac:dyDescent="0.4">
      <c r="A2937" s="12" t="s">
        <v>4728</v>
      </c>
      <c r="C2937" s="2"/>
    </row>
    <row r="2938" spans="1:12" x14ac:dyDescent="0.4">
      <c r="A2938" s="12" t="s">
        <v>4728</v>
      </c>
      <c r="B2938" s="13" t="s">
        <v>4827</v>
      </c>
      <c r="C2938" s="2"/>
    </row>
    <row r="2939" spans="1:12" x14ac:dyDescent="0.4">
      <c r="A2939" s="12" t="s">
        <v>4728</v>
      </c>
      <c r="B2939" s="13" t="s">
        <v>4828</v>
      </c>
      <c r="C2939" s="2"/>
    </row>
    <row r="2940" spans="1:12" x14ac:dyDescent="0.4">
      <c r="A2940" s="12" t="s">
        <v>4728</v>
      </c>
      <c r="B2940" s="13" t="s">
        <v>4829</v>
      </c>
      <c r="C2940" s="2"/>
    </row>
    <row r="2941" spans="1:12" x14ac:dyDescent="0.4">
      <c r="A2941" s="12" t="s">
        <v>4728</v>
      </c>
      <c r="B2941" s="13" t="s">
        <v>4822</v>
      </c>
      <c r="C2941" s="2"/>
    </row>
    <row r="2942" spans="1:12" x14ac:dyDescent="0.4">
      <c r="A2942" s="12" t="s">
        <v>4728</v>
      </c>
      <c r="B2942" s="13" t="s">
        <v>4824</v>
      </c>
      <c r="C2942" s="2"/>
    </row>
    <row r="2943" spans="1:12" x14ac:dyDescent="0.4">
      <c r="A2943" s="12" t="s">
        <v>4728</v>
      </c>
      <c r="B2943" s="13" t="s">
        <v>4826</v>
      </c>
      <c r="C2943" s="2"/>
    </row>
    <row r="2944" spans="1:12" x14ac:dyDescent="0.4">
      <c r="A2944" s="12" t="s">
        <v>4728</v>
      </c>
      <c r="B2944" s="13" t="s">
        <v>4835</v>
      </c>
      <c r="C2944" s="2"/>
      <c r="L2944" t="s">
        <v>4834</v>
      </c>
    </row>
    <row r="2945" spans="1:12" x14ac:dyDescent="0.4">
      <c r="A2945" s="12" t="s">
        <v>4728</v>
      </c>
      <c r="C2945" s="2"/>
    </row>
    <row r="2946" spans="1:12" x14ac:dyDescent="0.4">
      <c r="A2946" s="12" t="s">
        <v>4728</v>
      </c>
      <c r="B2946" s="13" t="s">
        <v>4830</v>
      </c>
      <c r="C2946" s="2"/>
    </row>
    <row r="2947" spans="1:12" x14ac:dyDescent="0.4">
      <c r="A2947" s="12" t="s">
        <v>4728</v>
      </c>
      <c r="B2947" s="13" t="s">
        <v>4831</v>
      </c>
      <c r="C2947" s="2"/>
    </row>
    <row r="2948" spans="1:12" x14ac:dyDescent="0.4">
      <c r="A2948" s="12" t="s">
        <v>4728</v>
      </c>
      <c r="B2948" s="13" t="s">
        <v>4832</v>
      </c>
      <c r="C2948" s="2"/>
    </row>
    <row r="2949" spans="1:12" x14ac:dyDescent="0.4">
      <c r="A2949" s="12" t="s">
        <v>4728</v>
      </c>
      <c r="B2949" s="13" t="s">
        <v>4822</v>
      </c>
      <c r="C2949" s="2"/>
    </row>
    <row r="2950" spans="1:12" x14ac:dyDescent="0.4">
      <c r="A2950" s="12" t="s">
        <v>4728</v>
      </c>
      <c r="B2950" s="13" t="s">
        <v>4824</v>
      </c>
      <c r="C2950" s="2"/>
    </row>
    <row r="2951" spans="1:12" x14ac:dyDescent="0.4">
      <c r="A2951" s="12" t="s">
        <v>4728</v>
      </c>
      <c r="B2951" s="13" t="s">
        <v>4826</v>
      </c>
      <c r="C2951" s="2"/>
    </row>
    <row r="2952" spans="1:12" x14ac:dyDescent="0.4">
      <c r="A2952" s="12" t="s">
        <v>4728</v>
      </c>
      <c r="B2952" s="13" t="s">
        <v>4835</v>
      </c>
      <c r="C2952" s="2"/>
      <c r="L2952" t="s">
        <v>4834</v>
      </c>
    </row>
    <row r="2953" spans="1:12" x14ac:dyDescent="0.4">
      <c r="A2953" s="12" t="s">
        <v>4728</v>
      </c>
      <c r="C2953" s="2"/>
    </row>
    <row r="2954" spans="1:12" x14ac:dyDescent="0.4">
      <c r="A2954" s="12" t="s">
        <v>4728</v>
      </c>
      <c r="B2954" s="13" t="s">
        <v>4848</v>
      </c>
      <c r="C2954" s="2"/>
    </row>
    <row r="2955" spans="1:12" x14ac:dyDescent="0.4">
      <c r="A2955" s="12" t="s">
        <v>4728</v>
      </c>
      <c r="B2955" s="13" t="s">
        <v>4849</v>
      </c>
      <c r="C2955" s="2"/>
    </row>
    <row r="2956" spans="1:12" x14ac:dyDescent="0.4">
      <c r="A2956" s="12" t="s">
        <v>4728</v>
      </c>
      <c r="B2956" s="13" t="s">
        <v>4850</v>
      </c>
      <c r="C2956" s="2"/>
    </row>
    <row r="2957" spans="1:12" x14ac:dyDescent="0.4">
      <c r="A2957" s="12" t="s">
        <v>4728</v>
      </c>
      <c r="B2957" s="13" t="s">
        <v>4822</v>
      </c>
      <c r="C2957" s="2"/>
    </row>
    <row r="2958" spans="1:12" x14ac:dyDescent="0.4">
      <c r="A2958" s="12" t="s">
        <v>4728</v>
      </c>
      <c r="B2958" s="13" t="s">
        <v>4824</v>
      </c>
      <c r="C2958" s="2"/>
    </row>
    <row r="2959" spans="1:12" x14ac:dyDescent="0.4">
      <c r="A2959" s="12" t="s">
        <v>4728</v>
      </c>
      <c r="B2959" s="13" t="s">
        <v>4826</v>
      </c>
      <c r="C2959" s="2"/>
    </row>
    <row r="2960" spans="1:12" x14ac:dyDescent="0.4">
      <c r="A2960" s="12" t="s">
        <v>4728</v>
      </c>
      <c r="B2960" s="13" t="s">
        <v>4835</v>
      </c>
      <c r="C2960" s="2"/>
      <c r="L2960" t="s">
        <v>4834</v>
      </c>
    </row>
    <row r="2961" spans="1:12" x14ac:dyDescent="0.4">
      <c r="A2961" s="12" t="s">
        <v>4728</v>
      </c>
      <c r="C2961" s="2"/>
    </row>
    <row r="2962" spans="1:12" x14ac:dyDescent="0.4">
      <c r="A2962" s="12" t="s">
        <v>4728</v>
      </c>
      <c r="B2962" s="13" t="s">
        <v>4836</v>
      </c>
      <c r="C2962" s="2"/>
    </row>
    <row r="2963" spans="1:12" x14ac:dyDescent="0.4">
      <c r="A2963" s="12" t="s">
        <v>4728</v>
      </c>
      <c r="B2963" s="13" t="s">
        <v>4837</v>
      </c>
      <c r="C2963" s="2"/>
    </row>
    <row r="2964" spans="1:12" x14ac:dyDescent="0.4">
      <c r="A2964" s="12" t="s">
        <v>4728</v>
      </c>
      <c r="B2964" s="13" t="s">
        <v>4838</v>
      </c>
      <c r="C2964" s="2"/>
    </row>
    <row r="2965" spans="1:12" x14ac:dyDescent="0.4">
      <c r="A2965" s="12" t="s">
        <v>4728</v>
      </c>
      <c r="B2965" s="13" t="s">
        <v>4822</v>
      </c>
      <c r="C2965" s="2"/>
    </row>
    <row r="2966" spans="1:12" x14ac:dyDescent="0.4">
      <c r="A2966" s="12" t="s">
        <v>4728</v>
      </c>
      <c r="B2966" s="13" t="s">
        <v>4824</v>
      </c>
      <c r="C2966" s="2"/>
    </row>
    <row r="2967" spans="1:12" x14ac:dyDescent="0.4">
      <c r="A2967" s="12" t="s">
        <v>4728</v>
      </c>
      <c r="B2967" s="13" t="s">
        <v>4826</v>
      </c>
      <c r="C2967" s="2"/>
    </row>
    <row r="2968" spans="1:12" x14ac:dyDescent="0.4">
      <c r="A2968" s="12" t="s">
        <v>4728</v>
      </c>
      <c r="B2968" s="13" t="s">
        <v>4835</v>
      </c>
      <c r="C2968" s="2"/>
      <c r="L2968" t="s">
        <v>4834</v>
      </c>
    </row>
    <row r="2969" spans="1:12" x14ac:dyDescent="0.4">
      <c r="A2969" s="12" t="s">
        <v>4728</v>
      </c>
      <c r="C2969" s="2"/>
    </row>
    <row r="2970" spans="1:12" x14ac:dyDescent="0.4">
      <c r="A2970" s="12" t="s">
        <v>4728</v>
      </c>
      <c r="B2970" s="13" t="s">
        <v>4840</v>
      </c>
      <c r="C2970" s="2"/>
    </row>
    <row r="2971" spans="1:12" x14ac:dyDescent="0.4">
      <c r="A2971" s="12" t="s">
        <v>4728</v>
      </c>
      <c r="B2971" s="13" t="s">
        <v>4841</v>
      </c>
      <c r="C2971" s="2"/>
    </row>
    <row r="2972" spans="1:12" x14ac:dyDescent="0.4">
      <c r="A2972" s="12" t="s">
        <v>4728</v>
      </c>
      <c r="B2972" s="13" t="s">
        <v>4842</v>
      </c>
      <c r="C2972" s="2"/>
    </row>
    <row r="2973" spans="1:12" x14ac:dyDescent="0.4">
      <c r="A2973" s="12" t="s">
        <v>4728</v>
      </c>
      <c r="B2973" s="13" t="s">
        <v>4822</v>
      </c>
      <c r="C2973" s="2"/>
    </row>
    <row r="2974" spans="1:12" x14ac:dyDescent="0.4">
      <c r="A2974" s="12" t="s">
        <v>4728</v>
      </c>
      <c r="B2974" s="13" t="s">
        <v>4824</v>
      </c>
      <c r="C2974" s="2"/>
    </row>
    <row r="2975" spans="1:12" x14ac:dyDescent="0.4">
      <c r="A2975" s="12" t="s">
        <v>4728</v>
      </c>
      <c r="B2975" s="13" t="s">
        <v>4826</v>
      </c>
      <c r="C2975" s="2"/>
    </row>
    <row r="2976" spans="1:12" x14ac:dyDescent="0.4">
      <c r="A2976" s="12" t="s">
        <v>4728</v>
      </c>
      <c r="B2976" s="13" t="s">
        <v>4835</v>
      </c>
      <c r="C2976" s="2"/>
      <c r="L2976" t="s">
        <v>4834</v>
      </c>
    </row>
    <row r="2977" spans="1:12" x14ac:dyDescent="0.4">
      <c r="A2977" s="12" t="s">
        <v>4728</v>
      </c>
      <c r="C2977" s="2"/>
    </row>
    <row r="2978" spans="1:12" x14ac:dyDescent="0.4">
      <c r="A2978" s="12" t="s">
        <v>4728</v>
      </c>
      <c r="B2978" s="13" t="s">
        <v>4839</v>
      </c>
      <c r="C2978" s="2"/>
    </row>
    <row r="2979" spans="1:12" x14ac:dyDescent="0.4">
      <c r="A2979" s="12" t="s">
        <v>4728</v>
      </c>
      <c r="B2979" s="13" t="s">
        <v>4843</v>
      </c>
      <c r="C2979" s="2"/>
    </row>
    <row r="2980" spans="1:12" x14ac:dyDescent="0.4">
      <c r="A2980" s="12" t="s">
        <v>4728</v>
      </c>
      <c r="B2980" s="13" t="s">
        <v>4844</v>
      </c>
      <c r="C2980" s="2"/>
    </row>
    <row r="2981" spans="1:12" x14ac:dyDescent="0.4">
      <c r="A2981" s="12" t="s">
        <v>4728</v>
      </c>
      <c r="B2981" s="13" t="s">
        <v>4822</v>
      </c>
      <c r="C2981" s="2"/>
    </row>
    <row r="2982" spans="1:12" x14ac:dyDescent="0.4">
      <c r="A2982" s="12" t="s">
        <v>4728</v>
      </c>
      <c r="B2982" s="13" t="s">
        <v>4824</v>
      </c>
      <c r="C2982" s="2"/>
    </row>
    <row r="2983" spans="1:12" x14ac:dyDescent="0.4">
      <c r="A2983" s="12" t="s">
        <v>4728</v>
      </c>
      <c r="B2983" s="13" t="s">
        <v>4826</v>
      </c>
      <c r="C2983" s="2"/>
    </row>
    <row r="2984" spans="1:12" x14ac:dyDescent="0.4">
      <c r="A2984" s="12" t="s">
        <v>4728</v>
      </c>
      <c r="B2984" s="13" t="s">
        <v>4835</v>
      </c>
      <c r="C2984" s="2"/>
      <c r="L2984" t="s">
        <v>4834</v>
      </c>
    </row>
    <row r="2985" spans="1:12" x14ac:dyDescent="0.4">
      <c r="A2985" s="12" t="s">
        <v>4728</v>
      </c>
      <c r="C2985" s="2"/>
    </row>
    <row r="2986" spans="1:12" x14ac:dyDescent="0.4">
      <c r="A2986" s="12" t="s">
        <v>4728</v>
      </c>
      <c r="B2986" s="13" t="s">
        <v>4845</v>
      </c>
      <c r="C2986" s="2"/>
    </row>
    <row r="2987" spans="1:12" x14ac:dyDescent="0.4">
      <c r="A2987" s="12" t="s">
        <v>4728</v>
      </c>
      <c r="B2987" s="13" t="s">
        <v>4846</v>
      </c>
      <c r="C2987" s="2"/>
    </row>
    <row r="2988" spans="1:12" x14ac:dyDescent="0.4">
      <c r="A2988" s="12" t="s">
        <v>4728</v>
      </c>
      <c r="B2988" s="13" t="s">
        <v>4847</v>
      </c>
      <c r="C2988" s="2"/>
    </row>
    <row r="2989" spans="1:12" x14ac:dyDescent="0.4">
      <c r="A2989" s="12" t="s">
        <v>4728</v>
      </c>
      <c r="B2989" s="13" t="s">
        <v>4822</v>
      </c>
      <c r="C2989" s="2"/>
    </row>
    <row r="2990" spans="1:12" x14ac:dyDescent="0.4">
      <c r="A2990" s="12" t="s">
        <v>4728</v>
      </c>
      <c r="B2990" s="13" t="s">
        <v>4824</v>
      </c>
      <c r="C2990" s="2"/>
    </row>
    <row r="2991" spans="1:12" x14ac:dyDescent="0.4">
      <c r="A2991" s="12" t="s">
        <v>4728</v>
      </c>
      <c r="B2991" s="13" t="s">
        <v>4826</v>
      </c>
      <c r="C2991" s="2"/>
    </row>
    <row r="2992" spans="1:12" x14ac:dyDescent="0.4">
      <c r="A2992" s="12" t="s">
        <v>4728</v>
      </c>
      <c r="B2992" s="13" t="s">
        <v>4835</v>
      </c>
      <c r="C2992" s="2"/>
      <c r="L2992" t="s">
        <v>4834</v>
      </c>
    </row>
    <row r="2993" spans="1:3" x14ac:dyDescent="0.4">
      <c r="A2993" s="12" t="s">
        <v>4728</v>
      </c>
      <c r="C2993" s="2"/>
    </row>
    <row r="2994" spans="1:3" x14ac:dyDescent="0.4">
      <c r="A2994" s="12" t="s">
        <v>4728</v>
      </c>
      <c r="B2994" s="13" t="s">
        <v>4812</v>
      </c>
      <c r="C2994" s="2"/>
    </row>
    <row r="2995" spans="1:3" x14ac:dyDescent="0.4">
      <c r="A2995" s="12" t="s">
        <v>4728</v>
      </c>
      <c r="B2995" s="13" t="s">
        <v>4813</v>
      </c>
      <c r="C2995" s="2"/>
    </row>
    <row r="2996" spans="1:3" x14ac:dyDescent="0.4">
      <c r="A2996" s="12" t="s">
        <v>4728</v>
      </c>
      <c r="B2996" s="13" t="s">
        <v>4814</v>
      </c>
      <c r="C2996" s="2"/>
    </row>
    <row r="2997" spans="1:3" x14ac:dyDescent="0.4">
      <c r="A2997" s="12" t="s">
        <v>4728</v>
      </c>
      <c r="B2997" s="13" t="s">
        <v>1858</v>
      </c>
      <c r="C2997" s="2"/>
    </row>
    <row r="2998" spans="1:3" x14ac:dyDescent="0.4">
      <c r="A2998" s="12" t="s">
        <v>4728</v>
      </c>
      <c r="B2998" s="13" t="s">
        <v>108</v>
      </c>
      <c r="C2998" s="2"/>
    </row>
    <row r="2999" spans="1:3" x14ac:dyDescent="0.4">
      <c r="A2999" s="12" t="s">
        <v>4728</v>
      </c>
      <c r="B2999" s="13" t="s">
        <v>1857</v>
      </c>
      <c r="C2999" s="2"/>
    </row>
    <row r="3000" spans="1:3" x14ac:dyDescent="0.4">
      <c r="A3000" s="12" t="s">
        <v>4728</v>
      </c>
      <c r="B3000" s="13" t="s">
        <v>4815</v>
      </c>
      <c r="C3000" s="2"/>
    </row>
    <row r="3001" spans="1:3" x14ac:dyDescent="0.4">
      <c r="A3001" s="12" t="s">
        <v>4728</v>
      </c>
      <c r="C3001" s="2"/>
    </row>
    <row r="3002" spans="1:3" x14ac:dyDescent="0.4">
      <c r="A3002" s="12" t="s">
        <v>4728</v>
      </c>
      <c r="B3002" s="13" t="s">
        <v>4851</v>
      </c>
      <c r="C3002" s="2"/>
    </row>
    <row r="3003" spans="1:3" x14ac:dyDescent="0.4">
      <c r="A3003" s="12" t="s">
        <v>4728</v>
      </c>
      <c r="B3003" s="13" t="s">
        <v>4852</v>
      </c>
      <c r="C3003" s="2"/>
    </row>
    <row r="3004" spans="1:3" x14ac:dyDescent="0.4">
      <c r="A3004" s="12" t="s">
        <v>4728</v>
      </c>
      <c r="B3004" s="13" t="s">
        <v>4853</v>
      </c>
      <c r="C3004" s="2"/>
    </row>
    <row r="3005" spans="1:3" x14ac:dyDescent="0.4">
      <c r="A3005" s="12" t="s">
        <v>4728</v>
      </c>
      <c r="B3005" s="13" t="s">
        <v>4854</v>
      </c>
      <c r="C3005" s="2"/>
    </row>
    <row r="3006" spans="1:3" x14ac:dyDescent="0.4">
      <c r="A3006" s="12" t="s">
        <v>4728</v>
      </c>
      <c r="B3006" s="13" t="s">
        <v>4821</v>
      </c>
      <c r="C3006" s="2"/>
    </row>
    <row r="3007" spans="1:3" x14ac:dyDescent="0.4">
      <c r="A3007" s="12" t="s">
        <v>4728</v>
      </c>
      <c r="B3007" s="13" t="s">
        <v>4823</v>
      </c>
      <c r="C3007" s="2"/>
    </row>
    <row r="3008" spans="1:3" x14ac:dyDescent="0.4">
      <c r="A3008" s="12" t="s">
        <v>4728</v>
      </c>
      <c r="B3008" s="13" t="s">
        <v>4825</v>
      </c>
      <c r="C3008" s="2"/>
    </row>
    <row r="3009" spans="1:19" x14ac:dyDescent="0.4">
      <c r="A3009" s="12" t="s">
        <v>4728</v>
      </c>
      <c r="B3009" s="13" t="s">
        <v>942</v>
      </c>
      <c r="C3009" s="2"/>
    </row>
    <row r="3010" spans="1:19" x14ac:dyDescent="0.4">
      <c r="A3010" s="12" t="s">
        <v>4728</v>
      </c>
      <c r="B3010" s="13" t="s">
        <v>4855</v>
      </c>
      <c r="C3010" s="2"/>
    </row>
    <row r="3011" spans="1:19" x14ac:dyDescent="0.4">
      <c r="A3011" s="12" t="s">
        <v>4728</v>
      </c>
      <c r="B3011" s="13" t="s">
        <v>4856</v>
      </c>
      <c r="C3011" s="2"/>
    </row>
    <row r="3012" spans="1:19" x14ac:dyDescent="0.4">
      <c r="A3012" s="12" t="s">
        <v>4728</v>
      </c>
      <c r="B3012" s="13" t="s">
        <v>4857</v>
      </c>
      <c r="C3012" s="2"/>
    </row>
    <row r="3013" spans="1:19" x14ac:dyDescent="0.4">
      <c r="A3013" s="12" t="s">
        <v>4728</v>
      </c>
      <c r="B3013" s="13" t="s">
        <v>4821</v>
      </c>
      <c r="C3013" s="2"/>
    </row>
    <row r="3014" spans="1:19" x14ac:dyDescent="0.4">
      <c r="A3014" s="12" t="s">
        <v>4728</v>
      </c>
      <c r="B3014" s="13" t="s">
        <v>4823</v>
      </c>
      <c r="C3014" s="2"/>
    </row>
    <row r="3015" spans="1:19" x14ac:dyDescent="0.4">
      <c r="A3015" s="12" t="s">
        <v>4728</v>
      </c>
      <c r="B3015" s="13" t="s">
        <v>4825</v>
      </c>
      <c r="C3015" s="2"/>
    </row>
    <row r="3016" spans="1:19" x14ac:dyDescent="0.4">
      <c r="A3016" s="12" t="s">
        <v>4728</v>
      </c>
      <c r="B3016" s="13" t="s">
        <v>38</v>
      </c>
      <c r="C3016" s="2"/>
    </row>
    <row r="3017" spans="1:19" x14ac:dyDescent="0.4">
      <c r="C3017" s="2"/>
      <c r="N3017"/>
      <c r="S3017"/>
    </row>
    <row r="3018" spans="1:19" x14ac:dyDescent="0.4">
      <c r="C3018" s="2" t="s">
        <v>1855</v>
      </c>
      <c r="N3018"/>
    </row>
    <row r="3019" spans="1:19" x14ac:dyDescent="0.4">
      <c r="A3019" s="12" t="s">
        <v>1554</v>
      </c>
      <c r="B3019" s="13" t="s">
        <v>4531</v>
      </c>
      <c r="C3019" s="2"/>
      <c r="N3019"/>
      <c r="S3019"/>
    </row>
    <row r="3020" spans="1:19" x14ac:dyDescent="0.4">
      <c r="A3020" s="12" t="s">
        <v>1554</v>
      </c>
      <c r="B3020" s="13" t="s">
        <v>106</v>
      </c>
      <c r="C3020" s="2"/>
      <c r="N3020"/>
      <c r="S3020"/>
    </row>
    <row r="3021" spans="1:19" x14ac:dyDescent="0.4">
      <c r="A3021" s="12" t="s">
        <v>1554</v>
      </c>
      <c r="B3021" s="13" t="s">
        <v>107</v>
      </c>
      <c r="C3021" s="2"/>
      <c r="N3021"/>
      <c r="S3021"/>
    </row>
    <row r="3022" spans="1:19" x14ac:dyDescent="0.4">
      <c r="A3022" s="12" t="s">
        <v>1554</v>
      </c>
      <c r="B3022" s="13" t="s">
        <v>2071</v>
      </c>
      <c r="C3022" s="2"/>
      <c r="N3022"/>
      <c r="S3022"/>
    </row>
    <row r="3023" spans="1:19" x14ac:dyDescent="0.4">
      <c r="A3023" s="12" t="s">
        <v>1554</v>
      </c>
      <c r="B3023" s="13" t="s">
        <v>108</v>
      </c>
      <c r="C3023" s="2"/>
      <c r="N3023"/>
      <c r="S3023"/>
    </row>
    <row r="3024" spans="1:19" x14ac:dyDescent="0.4">
      <c r="A3024" s="12" t="s">
        <v>1554</v>
      </c>
      <c r="B3024" s="13" t="s">
        <v>109</v>
      </c>
      <c r="C3024" s="2"/>
      <c r="N3024"/>
      <c r="S3024"/>
    </row>
    <row r="3025" spans="1:19" x14ac:dyDescent="0.4">
      <c r="A3025" s="12" t="s">
        <v>1554</v>
      </c>
      <c r="B3025" s="13" t="s">
        <v>2072</v>
      </c>
      <c r="C3025" s="2"/>
      <c r="N3025"/>
      <c r="S3025"/>
    </row>
    <row r="3026" spans="1:19" x14ac:dyDescent="0.4">
      <c r="A3026" s="12" t="s">
        <v>1554</v>
      </c>
      <c r="B3026" s="13" t="s">
        <v>4833</v>
      </c>
      <c r="C3026" s="2"/>
      <c r="L3026" t="s">
        <v>7831</v>
      </c>
    </row>
    <row r="3027" spans="1:19" x14ac:dyDescent="0.4">
      <c r="A3027" s="12" t="s">
        <v>1554</v>
      </c>
      <c r="C3027" s="2"/>
      <c r="N3027"/>
      <c r="S3027"/>
    </row>
    <row r="3028" spans="1:19" x14ac:dyDescent="0.4">
      <c r="A3028" s="12" t="s">
        <v>1554</v>
      </c>
      <c r="B3028" s="13" t="s">
        <v>110</v>
      </c>
      <c r="C3028" s="2"/>
      <c r="N3028"/>
      <c r="S3028"/>
    </row>
    <row r="3029" spans="1:19" x14ac:dyDescent="0.4">
      <c r="A3029" s="12" t="s">
        <v>1554</v>
      </c>
      <c r="B3029" s="13" t="s">
        <v>111</v>
      </c>
      <c r="C3029" s="2"/>
      <c r="N3029"/>
      <c r="S3029"/>
    </row>
    <row r="3030" spans="1:19" x14ac:dyDescent="0.4">
      <c r="A3030" s="12" t="s">
        <v>1554</v>
      </c>
      <c r="B3030" s="13" t="s">
        <v>2073</v>
      </c>
      <c r="C3030" s="2"/>
      <c r="N3030"/>
      <c r="S3030"/>
    </row>
    <row r="3031" spans="1:19" x14ac:dyDescent="0.4">
      <c r="A3031" s="12" t="s">
        <v>1554</v>
      </c>
      <c r="B3031" s="13" t="s">
        <v>108</v>
      </c>
      <c r="C3031" s="2"/>
      <c r="N3031"/>
      <c r="S3031"/>
    </row>
    <row r="3032" spans="1:19" x14ac:dyDescent="0.4">
      <c r="A3032" s="12" t="s">
        <v>1554</v>
      </c>
      <c r="B3032" s="13" t="s">
        <v>109</v>
      </c>
      <c r="C3032" s="2"/>
      <c r="N3032"/>
      <c r="S3032"/>
    </row>
    <row r="3033" spans="1:19" x14ac:dyDescent="0.4">
      <c r="A3033" s="12" t="s">
        <v>1554</v>
      </c>
      <c r="B3033" s="13" t="s">
        <v>2072</v>
      </c>
      <c r="C3033" s="2"/>
      <c r="N3033"/>
      <c r="S3033"/>
    </row>
    <row r="3034" spans="1:19" x14ac:dyDescent="0.4">
      <c r="A3034" s="12" t="s">
        <v>1554</v>
      </c>
      <c r="B3034" s="13" t="s">
        <v>7833</v>
      </c>
      <c r="C3034" s="2"/>
      <c r="L3034" t="s">
        <v>7832</v>
      </c>
    </row>
    <row r="3035" spans="1:19" x14ac:dyDescent="0.4">
      <c r="A3035" s="12" t="s">
        <v>1554</v>
      </c>
      <c r="B3035" s="13" t="s">
        <v>38</v>
      </c>
      <c r="C3035" s="2"/>
      <c r="N3035"/>
    </row>
    <row r="3036" spans="1:19" x14ac:dyDescent="0.4">
      <c r="C3036" s="2"/>
    </row>
    <row r="3037" spans="1:19" x14ac:dyDescent="0.4">
      <c r="C3037" s="2" t="s">
        <v>4778</v>
      </c>
    </row>
    <row r="3038" spans="1:19" x14ac:dyDescent="0.4">
      <c r="A3038" s="12" t="s">
        <v>1554</v>
      </c>
      <c r="B3038" s="13" t="s">
        <v>4776</v>
      </c>
      <c r="C3038" s="2"/>
    </row>
    <row r="3039" spans="1:19" x14ac:dyDescent="0.4">
      <c r="A3039" s="12" t="s">
        <v>1554</v>
      </c>
      <c r="B3039" s="13" t="s">
        <v>4352</v>
      </c>
      <c r="C3039" s="2"/>
    </row>
    <row r="3040" spans="1:19" x14ac:dyDescent="0.4">
      <c r="A3040" s="12" t="s">
        <v>1554</v>
      </c>
      <c r="B3040" s="13" t="s">
        <v>4353</v>
      </c>
      <c r="C3040" s="2"/>
    </row>
    <row r="3041" spans="1:19" x14ac:dyDescent="0.4">
      <c r="A3041" s="12" t="s">
        <v>1554</v>
      </c>
      <c r="B3041" s="13" t="s">
        <v>4777</v>
      </c>
      <c r="C3041" s="2"/>
    </row>
    <row r="3042" spans="1:19" x14ac:dyDescent="0.4">
      <c r="A3042" s="12" t="s">
        <v>1554</v>
      </c>
      <c r="B3042" s="13" t="s">
        <v>1858</v>
      </c>
      <c r="C3042" s="2"/>
    </row>
    <row r="3043" spans="1:19" x14ac:dyDescent="0.4">
      <c r="A3043" s="12" t="s">
        <v>1554</v>
      </c>
      <c r="B3043" s="13" t="s">
        <v>108</v>
      </c>
      <c r="C3043" s="2"/>
    </row>
    <row r="3044" spans="1:19" x14ac:dyDescent="0.4">
      <c r="A3044" s="12" t="s">
        <v>1554</v>
      </c>
      <c r="B3044" s="13" t="s">
        <v>1857</v>
      </c>
      <c r="C3044" s="2"/>
    </row>
    <row r="3045" spans="1:19" x14ac:dyDescent="0.4">
      <c r="A3045" s="12" t="s">
        <v>1554</v>
      </c>
      <c r="B3045" s="13" t="s">
        <v>7834</v>
      </c>
      <c r="C3045" s="2"/>
      <c r="L3045" t="s">
        <v>7832</v>
      </c>
    </row>
    <row r="3046" spans="1:19" x14ac:dyDescent="0.4">
      <c r="A3046" s="12" t="s">
        <v>1554</v>
      </c>
      <c r="B3046" s="13" t="s">
        <v>38</v>
      </c>
      <c r="C3046" s="2"/>
    </row>
    <row r="3047" spans="1:19" x14ac:dyDescent="0.4">
      <c r="C3047" s="2"/>
    </row>
    <row r="3048" spans="1:19" x14ac:dyDescent="0.4">
      <c r="C3048" s="2"/>
    </row>
    <row r="3049" spans="1:19" x14ac:dyDescent="0.4">
      <c r="A3049" s="12" t="s">
        <v>1553</v>
      </c>
      <c r="C3049" s="2"/>
    </row>
    <row r="3050" spans="1:19" x14ac:dyDescent="0.4">
      <c r="A3050" s="12" t="s">
        <v>1553</v>
      </c>
      <c r="B3050" s="18" t="s">
        <v>220</v>
      </c>
      <c r="C3050" s="2"/>
    </row>
    <row r="3051" spans="1:19" x14ac:dyDescent="0.4">
      <c r="C3051" s="2"/>
    </row>
    <row r="3052" spans="1:19" x14ac:dyDescent="0.4">
      <c r="C3052" s="2" t="s">
        <v>221</v>
      </c>
    </row>
    <row r="3053" spans="1:19" x14ac:dyDescent="0.4">
      <c r="A3053" s="12" t="s">
        <v>1553</v>
      </c>
      <c r="B3053" s="13" t="s">
        <v>4532</v>
      </c>
      <c r="C3053" s="2"/>
    </row>
    <row r="3054" spans="1:19" x14ac:dyDescent="0.4">
      <c r="A3054" s="12" t="s">
        <v>1553</v>
      </c>
      <c r="B3054" s="13" t="s">
        <v>1859</v>
      </c>
      <c r="C3054" s="2"/>
      <c r="N3054"/>
      <c r="S3054"/>
    </row>
    <row r="3055" spans="1:19" x14ac:dyDescent="0.4">
      <c r="C3055" s="2" t="s">
        <v>1860</v>
      </c>
      <c r="N3055"/>
      <c r="S3055"/>
    </row>
    <row r="3056" spans="1:19" x14ac:dyDescent="0.4">
      <c r="C3056" s="2"/>
    </row>
    <row r="3057" spans="1:19" x14ac:dyDescent="0.4">
      <c r="C3057" s="2" t="s">
        <v>222</v>
      </c>
      <c r="N3057"/>
      <c r="S3057"/>
    </row>
    <row r="3058" spans="1:19" x14ac:dyDescent="0.4">
      <c r="A3058" s="12" t="s">
        <v>1553</v>
      </c>
      <c r="B3058" s="13" t="s">
        <v>223</v>
      </c>
      <c r="C3058" s="2"/>
      <c r="N3058"/>
      <c r="S3058"/>
    </row>
    <row r="3059" spans="1:19" x14ac:dyDescent="0.4">
      <c r="C3059" s="2" t="s">
        <v>1861</v>
      </c>
      <c r="N3059"/>
      <c r="S3059"/>
    </row>
    <row r="3060" spans="1:19" x14ac:dyDescent="0.4">
      <c r="A3060" s="12" t="s">
        <v>1553</v>
      </c>
      <c r="B3060" s="13" t="s">
        <v>224</v>
      </c>
      <c r="C3060" s="2"/>
      <c r="N3060"/>
      <c r="S3060"/>
    </row>
    <row r="3061" spans="1:19" x14ac:dyDescent="0.4">
      <c r="C3061" s="2">
        <v>0</v>
      </c>
      <c r="N3061"/>
      <c r="S3061"/>
    </row>
    <row r="3062" spans="1:19" x14ac:dyDescent="0.4">
      <c r="C3062" s="2"/>
      <c r="N3062"/>
      <c r="S3062"/>
    </row>
    <row r="3063" spans="1:19" x14ac:dyDescent="0.4">
      <c r="C3063" s="2" t="s">
        <v>225</v>
      </c>
      <c r="N3063"/>
      <c r="S3063"/>
    </row>
    <row r="3064" spans="1:19" x14ac:dyDescent="0.4">
      <c r="A3064" s="12" t="s">
        <v>1553</v>
      </c>
      <c r="B3064" s="13" t="s">
        <v>226</v>
      </c>
      <c r="C3064" s="2"/>
      <c r="N3064"/>
      <c r="S3064"/>
    </row>
    <row r="3065" spans="1:19" x14ac:dyDescent="0.4">
      <c r="C3065" s="2" t="s">
        <v>1862</v>
      </c>
      <c r="N3065"/>
      <c r="S3065"/>
    </row>
    <row r="3066" spans="1:19" x14ac:dyDescent="0.4">
      <c r="C3066" t="s">
        <v>1863</v>
      </c>
      <c r="N3066"/>
      <c r="S3066"/>
    </row>
    <row r="3067" spans="1:19" x14ac:dyDescent="0.4">
      <c r="C3067" t="s">
        <v>1864</v>
      </c>
      <c r="N3067"/>
      <c r="S3067"/>
    </row>
    <row r="3068" spans="1:19" x14ac:dyDescent="0.4">
      <c r="C3068" t="s">
        <v>1865</v>
      </c>
      <c r="N3068"/>
      <c r="S3068"/>
    </row>
    <row r="3069" spans="1:19" x14ac:dyDescent="0.4">
      <c r="C3069" t="s">
        <v>1866</v>
      </c>
      <c r="N3069"/>
      <c r="S3069"/>
    </row>
    <row r="3070" spans="1:19" x14ac:dyDescent="0.4">
      <c r="A3070"/>
      <c r="B3070"/>
      <c r="C3070" t="s">
        <v>1867</v>
      </c>
      <c r="N3070"/>
      <c r="S3070"/>
    </row>
    <row r="3071" spans="1:19" x14ac:dyDescent="0.4">
      <c r="A3071"/>
      <c r="B3071"/>
      <c r="C3071" t="s">
        <v>1868</v>
      </c>
      <c r="N3071"/>
      <c r="S3071"/>
    </row>
    <row r="3072" spans="1:19" x14ac:dyDescent="0.4">
      <c r="A3072"/>
      <c r="B3072"/>
      <c r="C3072" t="s">
        <v>1869</v>
      </c>
      <c r="N3072"/>
      <c r="S3072"/>
    </row>
    <row r="3073" spans="1:19" x14ac:dyDescent="0.4">
      <c r="A3073"/>
      <c r="B3073"/>
      <c r="C3073" t="s">
        <v>1870</v>
      </c>
      <c r="N3073"/>
      <c r="S3073"/>
    </row>
    <row r="3074" spans="1:19" x14ac:dyDescent="0.4">
      <c r="A3074"/>
      <c r="B3074"/>
      <c r="C3074" t="s">
        <v>1864</v>
      </c>
      <c r="N3074"/>
      <c r="S3074"/>
    </row>
    <row r="3075" spans="1:19" x14ac:dyDescent="0.4">
      <c r="A3075"/>
      <c r="B3075"/>
      <c r="C3075" t="s">
        <v>1865</v>
      </c>
      <c r="N3075"/>
      <c r="S3075"/>
    </row>
    <row r="3076" spans="1:19" x14ac:dyDescent="0.4">
      <c r="A3076"/>
      <c r="B3076"/>
      <c r="C3076" t="s">
        <v>1871</v>
      </c>
      <c r="N3076"/>
      <c r="S3076"/>
    </row>
    <row r="3077" spans="1:19" x14ac:dyDescent="0.4">
      <c r="A3077"/>
      <c r="B3077"/>
      <c r="C3077" t="s">
        <v>1872</v>
      </c>
      <c r="N3077"/>
      <c r="S3077"/>
    </row>
    <row r="3078" spans="1:19" x14ac:dyDescent="0.4">
      <c r="A3078"/>
      <c r="B3078"/>
      <c r="C3078" t="s">
        <v>1873</v>
      </c>
      <c r="N3078"/>
      <c r="S3078"/>
    </row>
    <row r="3079" spans="1:19" x14ac:dyDescent="0.4">
      <c r="A3079"/>
      <c r="B3079"/>
      <c r="C3079" t="s">
        <v>1874</v>
      </c>
      <c r="N3079"/>
      <c r="S3079"/>
    </row>
    <row r="3080" spans="1:19" x14ac:dyDescent="0.4">
      <c r="A3080"/>
      <c r="B3080"/>
      <c r="C3080" t="s">
        <v>1875</v>
      </c>
      <c r="N3080"/>
      <c r="S3080"/>
    </row>
    <row r="3081" spans="1:19" x14ac:dyDescent="0.4">
      <c r="A3081"/>
      <c r="B3081"/>
      <c r="C3081" t="s">
        <v>1876</v>
      </c>
      <c r="N3081"/>
      <c r="S3081"/>
    </row>
    <row r="3082" spans="1:19" x14ac:dyDescent="0.4">
      <c r="A3082"/>
      <c r="B3082"/>
      <c r="C3082" t="s">
        <v>1865</v>
      </c>
      <c r="N3082"/>
      <c r="S3082"/>
    </row>
    <row r="3083" spans="1:19" x14ac:dyDescent="0.4">
      <c r="A3083"/>
      <c r="B3083"/>
      <c r="C3083" t="s">
        <v>1877</v>
      </c>
      <c r="N3083"/>
      <c r="S3083"/>
    </row>
    <row r="3084" spans="1:19" x14ac:dyDescent="0.4">
      <c r="A3084"/>
      <c r="B3084"/>
      <c r="C3084" t="s">
        <v>1878</v>
      </c>
      <c r="N3084"/>
      <c r="S3084"/>
    </row>
    <row r="3085" spans="1:19" x14ac:dyDescent="0.4">
      <c r="A3085"/>
      <c r="B3085"/>
      <c r="C3085" t="s">
        <v>1879</v>
      </c>
      <c r="N3085"/>
      <c r="S3085"/>
    </row>
    <row r="3086" spans="1:19" x14ac:dyDescent="0.4">
      <c r="C3086" s="2"/>
    </row>
    <row r="3087" spans="1:19" x14ac:dyDescent="0.4">
      <c r="C3087" s="2" t="s">
        <v>227</v>
      </c>
      <c r="N3087"/>
      <c r="S3087"/>
    </row>
    <row r="3088" spans="1:19" x14ac:dyDescent="0.4">
      <c r="A3088" s="12" t="s">
        <v>1553</v>
      </c>
      <c r="B3088" s="13" t="s">
        <v>228</v>
      </c>
      <c r="C3088" s="2"/>
      <c r="N3088"/>
      <c r="S3088"/>
    </row>
    <row r="3089" spans="1:19" x14ac:dyDescent="0.4">
      <c r="A3089" s="12" t="s">
        <v>1553</v>
      </c>
      <c r="B3089" s="13" t="s">
        <v>229</v>
      </c>
      <c r="C3089" s="2"/>
      <c r="N3089"/>
      <c r="S3089"/>
    </row>
    <row r="3090" spans="1:19" x14ac:dyDescent="0.4">
      <c r="C3090" s="2" t="s">
        <v>1880</v>
      </c>
      <c r="N3090"/>
      <c r="S3090"/>
    </row>
    <row r="3091" spans="1:19" x14ac:dyDescent="0.4">
      <c r="A3091" s="12" t="s">
        <v>3138</v>
      </c>
      <c r="C3091" s="2"/>
      <c r="N3091"/>
      <c r="S3091"/>
    </row>
    <row r="3092" spans="1:19" x14ac:dyDescent="0.4">
      <c r="A3092" s="12" t="s">
        <v>3138</v>
      </c>
      <c r="B3092" s="18" t="s">
        <v>4164</v>
      </c>
      <c r="C3092" s="2"/>
      <c r="N3092"/>
      <c r="S3092"/>
    </row>
    <row r="3093" spans="1:19" x14ac:dyDescent="0.4">
      <c r="A3093" s="12" t="s">
        <v>1553</v>
      </c>
      <c r="B3093" s="13" t="s">
        <v>4533</v>
      </c>
      <c r="C3093" s="2"/>
      <c r="N3093"/>
      <c r="S3093"/>
    </row>
    <row r="3094" spans="1:19" x14ac:dyDescent="0.4">
      <c r="C3094" s="2" t="s">
        <v>1881</v>
      </c>
      <c r="N3094"/>
      <c r="S3094"/>
    </row>
    <row r="3095" spans="1:19" x14ac:dyDescent="0.4">
      <c r="C3095" s="2"/>
    </row>
    <row r="3096" spans="1:19" x14ac:dyDescent="0.4">
      <c r="C3096" s="2"/>
    </row>
    <row r="3097" spans="1:19" x14ac:dyDescent="0.4">
      <c r="A3097" s="12" t="s">
        <v>3138</v>
      </c>
      <c r="C3097" s="2"/>
      <c r="N3097"/>
      <c r="S3097"/>
    </row>
    <row r="3098" spans="1:19" x14ac:dyDescent="0.4">
      <c r="A3098" s="12" t="s">
        <v>1554</v>
      </c>
      <c r="B3098" s="18" t="s">
        <v>4140</v>
      </c>
      <c r="C3098" s="2"/>
      <c r="N3098"/>
      <c r="S3098"/>
    </row>
    <row r="3099" spans="1:19" x14ac:dyDescent="0.4">
      <c r="A3099" s="12" t="s">
        <v>1554</v>
      </c>
      <c r="B3099" s="13" t="s">
        <v>1979</v>
      </c>
      <c r="C3099" s="2"/>
      <c r="N3099"/>
      <c r="S3099"/>
    </row>
    <row r="3100" spans="1:19" x14ac:dyDescent="0.4">
      <c r="C3100" s="2"/>
    </row>
    <row r="3101" spans="1:19" x14ac:dyDescent="0.4">
      <c r="C3101" s="2"/>
    </row>
    <row r="3102" spans="1:19" x14ac:dyDescent="0.4">
      <c r="A3102" s="12" t="s">
        <v>1553</v>
      </c>
      <c r="C3102" s="2"/>
    </row>
    <row r="3103" spans="1:19" x14ac:dyDescent="0.4">
      <c r="A3103" s="12" t="s">
        <v>3138</v>
      </c>
      <c r="B3103" s="18" t="s">
        <v>4166</v>
      </c>
      <c r="C3103" s="2"/>
    </row>
    <row r="3104" spans="1:19" x14ac:dyDescent="0.4">
      <c r="C3104" s="2"/>
    </row>
    <row r="3105" spans="1:19" x14ac:dyDescent="0.4">
      <c r="C3105" s="2"/>
    </row>
    <row r="3106" spans="1:19" x14ac:dyDescent="0.4">
      <c r="A3106" s="12" t="s">
        <v>1554</v>
      </c>
      <c r="C3106" s="2"/>
    </row>
    <row r="3107" spans="1:19" x14ac:dyDescent="0.4">
      <c r="A3107" s="12" t="s">
        <v>1554</v>
      </c>
      <c r="B3107" s="18" t="s">
        <v>4479</v>
      </c>
      <c r="C3107" s="2"/>
      <c r="N3107"/>
      <c r="S3107"/>
    </row>
    <row r="3108" spans="1:19" x14ac:dyDescent="0.4">
      <c r="A3108" s="12" t="s">
        <v>1554</v>
      </c>
      <c r="B3108" s="13" t="s">
        <v>4480</v>
      </c>
      <c r="C3108" s="2"/>
    </row>
    <row r="3109" spans="1:19" x14ac:dyDescent="0.4">
      <c r="A3109" s="12" t="s">
        <v>1554</v>
      </c>
      <c r="B3109" s="13" t="s">
        <v>4481</v>
      </c>
      <c r="C3109" s="2"/>
    </row>
    <row r="3110" spans="1:19" x14ac:dyDescent="0.4">
      <c r="A3110" s="12" t="s">
        <v>1554</v>
      </c>
      <c r="B3110" s="13" t="s">
        <v>4482</v>
      </c>
      <c r="C3110" s="2"/>
    </row>
    <row r="3111" spans="1:19" x14ac:dyDescent="0.4">
      <c r="A3111" s="12" t="s">
        <v>1554</v>
      </c>
      <c r="B3111" s="13" t="s">
        <v>4483</v>
      </c>
      <c r="C3111" s="2"/>
    </row>
    <row r="3112" spans="1:19" x14ac:dyDescent="0.4">
      <c r="A3112" s="12" t="s">
        <v>1554</v>
      </c>
      <c r="B3112" s="13" t="s">
        <v>4484</v>
      </c>
      <c r="C3112" s="2"/>
    </row>
    <row r="3113" spans="1:19" x14ac:dyDescent="0.4">
      <c r="A3113" s="12" t="s">
        <v>1554</v>
      </c>
      <c r="B3113" s="13" t="s">
        <v>4485</v>
      </c>
      <c r="C3113" s="2"/>
    </row>
    <row r="3114" spans="1:19" x14ac:dyDescent="0.4">
      <c r="A3114" s="12" t="s">
        <v>1554</v>
      </c>
      <c r="B3114" s="13" t="s">
        <v>4486</v>
      </c>
      <c r="C3114" s="2"/>
    </row>
    <row r="3115" spans="1:19" x14ac:dyDescent="0.4">
      <c r="A3115" s="12" t="s">
        <v>1554</v>
      </c>
      <c r="B3115" s="13" t="s">
        <v>4487</v>
      </c>
      <c r="C3115" s="2"/>
    </row>
    <row r="3116" spans="1:19" x14ac:dyDescent="0.4">
      <c r="A3116" s="12" t="s">
        <v>1554</v>
      </c>
      <c r="B3116" s="13" t="s">
        <v>4488</v>
      </c>
      <c r="C3116" s="2"/>
    </row>
    <row r="3117" spans="1:19" x14ac:dyDescent="0.4">
      <c r="A3117" s="12" t="s">
        <v>1554</v>
      </c>
      <c r="B3117" s="13" t="s">
        <v>176</v>
      </c>
      <c r="C3117" s="2"/>
    </row>
    <row r="3118" spans="1:19" x14ac:dyDescent="0.4">
      <c r="A3118" s="12" t="s">
        <v>1554</v>
      </c>
      <c r="B3118" s="13" t="s">
        <v>4489</v>
      </c>
      <c r="C3118" s="2"/>
    </row>
    <row r="3119" spans="1:19" x14ac:dyDescent="0.4">
      <c r="C3119" s="2"/>
    </row>
    <row r="3120" spans="1:19" x14ac:dyDescent="0.4">
      <c r="C3120" s="2"/>
    </row>
    <row r="3121" spans="1:19" x14ac:dyDescent="0.4">
      <c r="A3121" s="12" t="s">
        <v>3138</v>
      </c>
      <c r="C3121" s="2"/>
      <c r="S3121" s="1"/>
    </row>
    <row r="3122" spans="1:19" x14ac:dyDescent="0.4">
      <c r="A3122" s="12" t="s">
        <v>3138</v>
      </c>
      <c r="B3122" s="18" t="s">
        <v>4165</v>
      </c>
      <c r="C3122" s="2"/>
    </row>
    <row r="3123" spans="1:19" x14ac:dyDescent="0.4">
      <c r="A3123" s="12" t="s">
        <v>1553</v>
      </c>
      <c r="B3123" s="13" t="s">
        <v>223</v>
      </c>
      <c r="C3123" s="2"/>
    </row>
    <row r="3124" spans="1:19" x14ac:dyDescent="0.4">
      <c r="C3124" s="2" t="s">
        <v>1880</v>
      </c>
    </row>
    <row r="3125" spans="1:19" x14ac:dyDescent="0.4">
      <c r="A3125" s="12" t="s">
        <v>1553</v>
      </c>
      <c r="B3125" s="13" t="s">
        <v>224</v>
      </c>
      <c r="C3125" s="2"/>
    </row>
    <row r="3126" spans="1:19" x14ac:dyDescent="0.4">
      <c r="C3126" s="2">
        <v>1</v>
      </c>
    </row>
    <row r="3127" spans="1:19" x14ac:dyDescent="0.4">
      <c r="A3127" s="12" t="s">
        <v>1553</v>
      </c>
      <c r="B3127" s="13" t="s">
        <v>230</v>
      </c>
      <c r="C3127" s="2"/>
    </row>
    <row r="3128" spans="1:19" x14ac:dyDescent="0.4">
      <c r="C3128" s="2" t="s">
        <v>1882</v>
      </c>
    </row>
    <row r="3129" spans="1:19" x14ac:dyDescent="0.4">
      <c r="C3129" s="2"/>
    </row>
    <row r="3130" spans="1:19" x14ac:dyDescent="0.4">
      <c r="C3130" s="2" t="s">
        <v>2080</v>
      </c>
    </row>
    <row r="3131" spans="1:19" x14ac:dyDescent="0.4">
      <c r="A3131" s="12" t="s">
        <v>1554</v>
      </c>
      <c r="C3131" s="2"/>
    </row>
    <row r="3132" spans="1:19" x14ac:dyDescent="0.4">
      <c r="C3132" s="2" t="s">
        <v>4654</v>
      </c>
    </row>
    <row r="3133" spans="1:19" x14ac:dyDescent="0.4">
      <c r="A3133" s="12" t="s">
        <v>1553</v>
      </c>
      <c r="B3133" s="13" t="s">
        <v>4534</v>
      </c>
      <c r="C3133" s="2"/>
    </row>
    <row r="3134" spans="1:19" x14ac:dyDescent="0.4">
      <c r="A3134"/>
      <c r="B3134"/>
      <c r="C3134" t="s">
        <v>1611</v>
      </c>
      <c r="N3134"/>
      <c r="S3134"/>
    </row>
    <row r="3135" spans="1:19" x14ac:dyDescent="0.4">
      <c r="A3135"/>
      <c r="B3135"/>
      <c r="C3135" t="s">
        <v>1670</v>
      </c>
      <c r="N3135"/>
      <c r="S3135"/>
    </row>
    <row r="3136" spans="1:19" x14ac:dyDescent="0.4">
      <c r="A3136"/>
      <c r="B3136"/>
      <c r="C3136" t="s">
        <v>2081</v>
      </c>
      <c r="N3136"/>
      <c r="S3136"/>
    </row>
    <row r="3137" spans="1:19" x14ac:dyDescent="0.4">
      <c r="A3137"/>
      <c r="B3137"/>
      <c r="C3137" t="s">
        <v>1670</v>
      </c>
      <c r="N3137"/>
      <c r="S3137"/>
    </row>
    <row r="3138" spans="1:19" x14ac:dyDescent="0.4">
      <c r="A3138"/>
      <c r="B3138"/>
      <c r="C3138" t="s">
        <v>1612</v>
      </c>
      <c r="N3138"/>
      <c r="S3138"/>
    </row>
    <row r="3139" spans="1:19" x14ac:dyDescent="0.4">
      <c r="A3139"/>
      <c r="B3139"/>
      <c r="C3139" t="s">
        <v>2082</v>
      </c>
      <c r="N3139"/>
      <c r="S3139"/>
    </row>
    <row r="3141" spans="1:19" x14ac:dyDescent="0.4">
      <c r="A3141"/>
      <c r="B3141"/>
      <c r="C3141" t="s">
        <v>1613</v>
      </c>
      <c r="N3141"/>
      <c r="S3141"/>
    </row>
    <row r="3142" spans="1:19" x14ac:dyDescent="0.4">
      <c r="A3142"/>
      <c r="B3142"/>
      <c r="C3142" t="s">
        <v>1670</v>
      </c>
      <c r="N3142"/>
      <c r="S3142"/>
    </row>
    <row r="3143" spans="1:19" x14ac:dyDescent="0.4">
      <c r="A3143"/>
      <c r="B3143"/>
      <c r="C3143" t="s">
        <v>1624</v>
      </c>
      <c r="N3143"/>
      <c r="S3143"/>
    </row>
    <row r="3145" spans="1:19" x14ac:dyDescent="0.4">
      <c r="A3145"/>
      <c r="B3145"/>
      <c r="C3145" t="s">
        <v>1625</v>
      </c>
      <c r="N3145"/>
      <c r="S3145"/>
    </row>
    <row r="3146" spans="1:19" x14ac:dyDescent="0.4">
      <c r="A3146"/>
      <c r="B3146"/>
      <c r="C3146" t="s">
        <v>1614</v>
      </c>
      <c r="N3146"/>
      <c r="S3146"/>
    </row>
    <row r="3147" spans="1:19" x14ac:dyDescent="0.4">
      <c r="A3147"/>
      <c r="B3147"/>
      <c r="C3147" t="s">
        <v>1615</v>
      </c>
      <c r="N3147"/>
      <c r="S3147"/>
    </row>
    <row r="3148" spans="1:19" x14ac:dyDescent="0.4">
      <c r="A3148"/>
      <c r="B3148"/>
      <c r="C3148" t="s">
        <v>1616</v>
      </c>
      <c r="N3148"/>
      <c r="S3148"/>
    </row>
    <row r="3149" spans="1:19" x14ac:dyDescent="0.4">
      <c r="A3149"/>
      <c r="B3149"/>
      <c r="C3149" t="s">
        <v>1617</v>
      </c>
      <c r="N3149"/>
      <c r="S3149"/>
    </row>
    <row r="3150" spans="1:19" x14ac:dyDescent="0.4">
      <c r="C3150" t="s">
        <v>1618</v>
      </c>
      <c r="N3150"/>
      <c r="S3150"/>
    </row>
    <row r="3151" spans="1:19" x14ac:dyDescent="0.4">
      <c r="C3151" t="s">
        <v>1976</v>
      </c>
      <c r="N3151"/>
      <c r="S3151"/>
    </row>
    <row r="3152" spans="1:19" x14ac:dyDescent="0.4">
      <c r="C3152" t="s">
        <v>2083</v>
      </c>
      <c r="N3152"/>
      <c r="S3152"/>
    </row>
    <row r="3153" spans="1:19" x14ac:dyDescent="0.4">
      <c r="C3153" t="s">
        <v>2084</v>
      </c>
      <c r="N3153"/>
      <c r="S3153"/>
    </row>
    <row r="3154" spans="1:19" x14ac:dyDescent="0.4">
      <c r="C3154" t="s">
        <v>2083</v>
      </c>
      <c r="N3154"/>
      <c r="S3154"/>
    </row>
    <row r="3155" spans="1:19" x14ac:dyDescent="0.4">
      <c r="C3155" t="s">
        <v>2085</v>
      </c>
      <c r="N3155"/>
      <c r="S3155"/>
    </row>
    <row r="3157" spans="1:19" x14ac:dyDescent="0.4">
      <c r="C3157" s="2" t="s">
        <v>1619</v>
      </c>
      <c r="N3157"/>
      <c r="S3157"/>
    </row>
    <row r="3158" spans="1:19" x14ac:dyDescent="0.4">
      <c r="C3158" s="2" t="s">
        <v>1626</v>
      </c>
      <c r="N3158"/>
      <c r="S3158"/>
    </row>
    <row r="3159" spans="1:19" x14ac:dyDescent="0.4">
      <c r="C3159" s="2"/>
    </row>
    <row r="3160" spans="1:19" x14ac:dyDescent="0.4">
      <c r="C3160" s="2" t="s">
        <v>1620</v>
      </c>
      <c r="N3160"/>
      <c r="S3160"/>
    </row>
    <row r="3161" spans="1:19" x14ac:dyDescent="0.4">
      <c r="B3161" s="13" t="s">
        <v>6744</v>
      </c>
      <c r="C3161" s="2"/>
      <c r="N3161"/>
      <c r="S3161"/>
    </row>
    <row r="3162" spans="1:19" x14ac:dyDescent="0.4">
      <c r="C3162" s="2"/>
      <c r="N3162"/>
      <c r="S3162"/>
    </row>
    <row r="3163" spans="1:19" x14ac:dyDescent="0.4">
      <c r="C3163" s="2"/>
    </row>
    <row r="3164" spans="1:19" x14ac:dyDescent="0.4">
      <c r="C3164" s="2"/>
    </row>
    <row r="3165" spans="1:19" x14ac:dyDescent="0.4">
      <c r="A3165" s="12" t="s">
        <v>1554</v>
      </c>
      <c r="C3165" s="2"/>
      <c r="N3165"/>
      <c r="S3165"/>
    </row>
    <row r="3166" spans="1:19" x14ac:dyDescent="0.4">
      <c r="A3166" s="12" t="s">
        <v>1554</v>
      </c>
      <c r="B3166" s="18" t="s">
        <v>4740</v>
      </c>
      <c r="C3166" s="2"/>
      <c r="N3166"/>
      <c r="S3166"/>
    </row>
    <row r="3167" spans="1:19" x14ac:dyDescent="0.4">
      <c r="A3167" s="12" t="s">
        <v>1554</v>
      </c>
      <c r="B3167" s="13" t="s">
        <v>6726</v>
      </c>
      <c r="C3167" s="2"/>
      <c r="N3167"/>
      <c r="S3167"/>
    </row>
    <row r="3168" spans="1:19" x14ac:dyDescent="0.4">
      <c r="A3168" s="12" t="s">
        <v>4728</v>
      </c>
      <c r="B3168" s="13" t="s">
        <v>4741</v>
      </c>
      <c r="C3168" s="2"/>
      <c r="N3168"/>
      <c r="S3168"/>
    </row>
    <row r="3169" spans="1:19" x14ac:dyDescent="0.4">
      <c r="C3169" s="2" t="s">
        <v>4742</v>
      </c>
      <c r="N3169"/>
      <c r="S3169"/>
    </row>
    <row r="3170" spans="1:19" x14ac:dyDescent="0.4">
      <c r="C3170" s="2" t="s">
        <v>4743</v>
      </c>
      <c r="N3170"/>
      <c r="S3170"/>
    </row>
    <row r="3171" spans="1:19" x14ac:dyDescent="0.4">
      <c r="C3171" s="2" t="s">
        <v>1566</v>
      </c>
      <c r="N3171"/>
      <c r="S3171"/>
    </row>
    <row r="3172" spans="1:19" x14ac:dyDescent="0.4">
      <c r="C3172" s="2" t="s">
        <v>4744</v>
      </c>
      <c r="N3172"/>
      <c r="S3172"/>
    </row>
    <row r="3173" spans="1:19" x14ac:dyDescent="0.4">
      <c r="C3173" s="2" t="s">
        <v>4745</v>
      </c>
      <c r="N3173"/>
      <c r="S3173"/>
    </row>
    <row r="3174" spans="1:19" x14ac:dyDescent="0.4">
      <c r="C3174" s="2" t="s">
        <v>4746</v>
      </c>
      <c r="N3174"/>
      <c r="S3174"/>
    </row>
    <row r="3175" spans="1:19" x14ac:dyDescent="0.4">
      <c r="A3175" s="12" t="s">
        <v>1554</v>
      </c>
      <c r="C3175" s="2"/>
      <c r="N3175"/>
      <c r="S3175"/>
    </row>
    <row r="3176" spans="1:19" x14ac:dyDescent="0.4">
      <c r="A3176" s="12" t="s">
        <v>1554</v>
      </c>
      <c r="B3176" s="18" t="s">
        <v>1627</v>
      </c>
      <c r="C3176" s="2"/>
      <c r="N3176"/>
      <c r="S3176"/>
    </row>
    <row r="3177" spans="1:19" x14ac:dyDescent="0.4">
      <c r="A3177" s="12" t="s">
        <v>1554</v>
      </c>
      <c r="B3177" s="13" t="s">
        <v>4731</v>
      </c>
      <c r="C3177" s="2"/>
      <c r="N3177"/>
      <c r="S3177"/>
    </row>
    <row r="3178" spans="1:19" s="24" customFormat="1" x14ac:dyDescent="0.4">
      <c r="A3178" s="22" t="s">
        <v>1554</v>
      </c>
      <c r="B3178" s="23" t="s">
        <v>4736</v>
      </c>
      <c r="C3178" s="2"/>
      <c r="N3178" s="25"/>
      <c r="S3178" s="26"/>
    </row>
    <row r="3179" spans="1:19" s="24" customFormat="1" x14ac:dyDescent="0.4">
      <c r="A3179" s="22" t="s">
        <v>1554</v>
      </c>
      <c r="B3179" s="13" t="s">
        <v>4737</v>
      </c>
      <c r="C3179" s="2"/>
      <c r="N3179" s="25"/>
      <c r="S3179" s="26"/>
    </row>
    <row r="3180" spans="1:19" x14ac:dyDescent="0.4">
      <c r="A3180" s="12" t="s">
        <v>1554</v>
      </c>
      <c r="B3180" s="13" t="s">
        <v>1629</v>
      </c>
      <c r="C3180" s="2"/>
    </row>
    <row r="3181" spans="1:19" x14ac:dyDescent="0.4">
      <c r="A3181" s="12" t="s">
        <v>1554</v>
      </c>
      <c r="B3181" s="13" t="s">
        <v>1630</v>
      </c>
      <c r="C3181" s="2"/>
    </row>
    <row r="3182" spans="1:19" x14ac:dyDescent="0.4">
      <c r="A3182" s="12" t="s">
        <v>1554</v>
      </c>
      <c r="B3182" s="13" t="s">
        <v>1631</v>
      </c>
      <c r="C3182" s="2"/>
    </row>
    <row r="3183" spans="1:19" x14ac:dyDescent="0.4">
      <c r="A3183" s="12" t="s">
        <v>1554</v>
      </c>
      <c r="B3183" s="13" t="s">
        <v>1632</v>
      </c>
      <c r="C3183" s="2"/>
    </row>
    <row r="3184" spans="1:19" x14ac:dyDescent="0.4">
      <c r="A3184" s="12" t="s">
        <v>1554</v>
      </c>
      <c r="B3184" s="13" t="s">
        <v>1633</v>
      </c>
      <c r="C3184" s="2"/>
    </row>
    <row r="3185" spans="1:19" x14ac:dyDescent="0.4">
      <c r="A3185" s="12" t="s">
        <v>1554</v>
      </c>
      <c r="B3185" s="13" t="s">
        <v>1634</v>
      </c>
      <c r="C3185" s="2"/>
    </row>
    <row r="3186" spans="1:19" x14ac:dyDescent="0.4">
      <c r="A3186" s="12" t="s">
        <v>1554</v>
      </c>
      <c r="B3186" s="13" t="s">
        <v>1635</v>
      </c>
      <c r="C3186" s="2"/>
    </row>
    <row r="3187" spans="1:19" x14ac:dyDescent="0.4">
      <c r="A3187" s="12" t="s">
        <v>1554</v>
      </c>
      <c r="B3187" s="13" t="s">
        <v>1636</v>
      </c>
      <c r="C3187" s="2"/>
      <c r="N3187"/>
      <c r="S3187"/>
    </row>
    <row r="3188" spans="1:19" x14ac:dyDescent="0.4">
      <c r="A3188" s="12" t="s">
        <v>1554</v>
      </c>
      <c r="B3188" s="13" t="s">
        <v>1637</v>
      </c>
      <c r="C3188" s="2"/>
      <c r="N3188"/>
      <c r="S3188"/>
    </row>
    <row r="3189" spans="1:19" x14ac:dyDescent="0.4">
      <c r="A3189" s="12" t="s">
        <v>1554</v>
      </c>
      <c r="B3189" s="13" t="s">
        <v>1638</v>
      </c>
      <c r="C3189" s="2"/>
      <c r="N3189"/>
      <c r="S3189"/>
    </row>
    <row r="3190" spans="1:19" x14ac:dyDescent="0.4">
      <c r="A3190" s="12" t="s">
        <v>1554</v>
      </c>
      <c r="B3190" s="13" t="s">
        <v>1639</v>
      </c>
      <c r="C3190" s="2"/>
      <c r="N3190"/>
      <c r="S3190"/>
    </row>
    <row r="3191" spans="1:19" x14ac:dyDescent="0.4">
      <c r="A3191" s="12" t="s">
        <v>1554</v>
      </c>
      <c r="B3191" s="13" t="s">
        <v>1640</v>
      </c>
      <c r="C3191" s="2"/>
      <c r="N3191"/>
      <c r="S3191"/>
    </row>
    <row r="3192" spans="1:19" x14ac:dyDescent="0.4">
      <c r="A3192" s="12" t="s">
        <v>1554</v>
      </c>
      <c r="B3192" s="13" t="s">
        <v>1641</v>
      </c>
      <c r="C3192" s="2"/>
      <c r="N3192"/>
      <c r="S3192"/>
    </row>
    <row r="3193" spans="1:19" x14ac:dyDescent="0.4">
      <c r="A3193" s="12" t="s">
        <v>1554</v>
      </c>
      <c r="B3193" s="13" t="s">
        <v>1642</v>
      </c>
      <c r="C3193" s="2"/>
      <c r="N3193"/>
      <c r="S3193"/>
    </row>
    <row r="3194" spans="1:19" x14ac:dyDescent="0.4">
      <c r="A3194" s="12" t="s">
        <v>1554</v>
      </c>
      <c r="B3194" s="13" t="s">
        <v>4732</v>
      </c>
      <c r="C3194" s="2"/>
      <c r="N3194"/>
      <c r="S3194"/>
    </row>
    <row r="3195" spans="1:19" x14ac:dyDescent="0.4">
      <c r="A3195" s="12" t="s">
        <v>1554</v>
      </c>
      <c r="B3195" s="13" t="s">
        <v>1643</v>
      </c>
      <c r="C3195" s="2"/>
      <c r="N3195"/>
      <c r="S3195"/>
    </row>
    <row r="3196" spans="1:19" x14ac:dyDescent="0.4">
      <c r="A3196" s="12" t="s">
        <v>1554</v>
      </c>
      <c r="B3196" s="13" t="s">
        <v>1644</v>
      </c>
      <c r="C3196" s="2"/>
      <c r="N3196"/>
      <c r="S3196"/>
    </row>
    <row r="3197" spans="1:19" x14ac:dyDescent="0.4">
      <c r="A3197" s="12" t="s">
        <v>1554</v>
      </c>
      <c r="B3197" s="13" t="s">
        <v>4733</v>
      </c>
      <c r="C3197" s="2"/>
      <c r="N3197"/>
      <c r="S3197"/>
    </row>
    <row r="3198" spans="1:19" x14ac:dyDescent="0.4">
      <c r="A3198" s="12" t="s">
        <v>1554</v>
      </c>
      <c r="B3198" s="13" t="s">
        <v>4734</v>
      </c>
      <c r="C3198" s="2"/>
      <c r="N3198"/>
      <c r="S3198"/>
    </row>
    <row r="3199" spans="1:19" x14ac:dyDescent="0.4">
      <c r="A3199" s="12" t="s">
        <v>1554</v>
      </c>
      <c r="B3199" s="13" t="s">
        <v>1645</v>
      </c>
      <c r="C3199" s="2"/>
      <c r="N3199"/>
      <c r="S3199"/>
    </row>
    <row r="3200" spans="1:19" x14ac:dyDescent="0.4">
      <c r="A3200" s="12" t="s">
        <v>1554</v>
      </c>
      <c r="B3200" s="13" t="s">
        <v>1646</v>
      </c>
      <c r="C3200" s="2"/>
      <c r="N3200"/>
      <c r="S3200"/>
    </row>
    <row r="3201" spans="1:19" x14ac:dyDescent="0.4">
      <c r="A3201" s="12" t="s">
        <v>1554</v>
      </c>
      <c r="B3201" s="13" t="s">
        <v>1647</v>
      </c>
      <c r="C3201" s="2"/>
      <c r="N3201"/>
      <c r="S3201"/>
    </row>
    <row r="3202" spans="1:19" x14ac:dyDescent="0.4">
      <c r="A3202" s="12" t="s">
        <v>1554</v>
      </c>
      <c r="B3202" s="13" t="s">
        <v>1648</v>
      </c>
      <c r="C3202" s="2"/>
      <c r="N3202"/>
      <c r="S3202"/>
    </row>
    <row r="3203" spans="1:19" x14ac:dyDescent="0.4">
      <c r="A3203" s="12" t="s">
        <v>1554</v>
      </c>
      <c r="B3203" s="13" t="s">
        <v>1649</v>
      </c>
      <c r="C3203" s="2"/>
      <c r="N3203"/>
      <c r="S3203"/>
    </row>
    <row r="3204" spans="1:19" x14ac:dyDescent="0.4">
      <c r="A3204" s="12" t="s">
        <v>1554</v>
      </c>
      <c r="B3204" s="13" t="s">
        <v>1650</v>
      </c>
      <c r="C3204" s="2"/>
      <c r="N3204"/>
      <c r="S3204"/>
    </row>
    <row r="3205" spans="1:19" x14ac:dyDescent="0.4">
      <c r="A3205" s="12" t="s">
        <v>1554</v>
      </c>
      <c r="B3205" s="13" t="s">
        <v>1651</v>
      </c>
      <c r="C3205" s="2"/>
      <c r="N3205"/>
      <c r="S3205"/>
    </row>
    <row r="3206" spans="1:19" x14ac:dyDescent="0.4">
      <c r="A3206" s="12" t="s">
        <v>1554</v>
      </c>
      <c r="B3206" s="13" t="s">
        <v>1652</v>
      </c>
      <c r="C3206" s="2"/>
      <c r="N3206"/>
      <c r="S3206"/>
    </row>
    <row r="3207" spans="1:19" x14ac:dyDescent="0.4">
      <c r="A3207" s="12" t="s">
        <v>1554</v>
      </c>
      <c r="B3207" s="13" t="s">
        <v>1653</v>
      </c>
      <c r="C3207" s="2"/>
      <c r="N3207"/>
      <c r="S3207"/>
    </row>
    <row r="3208" spans="1:19" x14ac:dyDescent="0.4">
      <c r="A3208" s="12" t="s">
        <v>1554</v>
      </c>
      <c r="B3208" s="13" t="s">
        <v>1654</v>
      </c>
      <c r="C3208" s="2"/>
      <c r="N3208"/>
      <c r="S3208"/>
    </row>
    <row r="3209" spans="1:19" x14ac:dyDescent="0.4">
      <c r="A3209" s="12" t="s">
        <v>1554</v>
      </c>
      <c r="B3209" s="13" t="s">
        <v>1655</v>
      </c>
      <c r="C3209" s="2"/>
      <c r="N3209"/>
      <c r="S3209"/>
    </row>
    <row r="3210" spans="1:19" x14ac:dyDescent="0.4">
      <c r="A3210" s="12" t="s">
        <v>1554</v>
      </c>
      <c r="B3210" s="13" t="s">
        <v>1656</v>
      </c>
      <c r="C3210" s="2"/>
      <c r="N3210"/>
      <c r="S3210"/>
    </row>
    <row r="3211" spans="1:19" x14ac:dyDescent="0.4">
      <c r="A3211" s="12" t="s">
        <v>1554</v>
      </c>
      <c r="B3211" s="13" t="s">
        <v>1657</v>
      </c>
      <c r="C3211" s="2"/>
      <c r="N3211"/>
      <c r="S3211"/>
    </row>
    <row r="3212" spans="1:19" x14ac:dyDescent="0.4">
      <c r="A3212" s="12" t="s">
        <v>1554</v>
      </c>
      <c r="B3212" s="13" t="s">
        <v>1658</v>
      </c>
      <c r="C3212" s="2"/>
      <c r="N3212"/>
      <c r="S3212"/>
    </row>
    <row r="3213" spans="1:19" x14ac:dyDescent="0.4">
      <c r="A3213" s="12" t="s">
        <v>1554</v>
      </c>
      <c r="B3213" s="13" t="s">
        <v>1659</v>
      </c>
      <c r="C3213" s="2"/>
      <c r="N3213"/>
      <c r="S3213"/>
    </row>
    <row r="3214" spans="1:19" x14ac:dyDescent="0.4">
      <c r="A3214" s="12" t="s">
        <v>1554</v>
      </c>
      <c r="B3214" s="13" t="s">
        <v>1660</v>
      </c>
      <c r="C3214" s="2"/>
      <c r="N3214"/>
      <c r="S3214"/>
    </row>
    <row r="3215" spans="1:19" x14ac:dyDescent="0.4">
      <c r="A3215" s="12" t="s">
        <v>1554</v>
      </c>
      <c r="B3215" s="13" t="s">
        <v>1661</v>
      </c>
      <c r="C3215" s="2"/>
      <c r="N3215"/>
      <c r="S3215"/>
    </row>
    <row r="3216" spans="1:19" x14ac:dyDescent="0.4">
      <c r="A3216" s="12" t="s">
        <v>1554</v>
      </c>
      <c r="B3216" s="13" t="s">
        <v>1662</v>
      </c>
      <c r="C3216" s="2"/>
      <c r="N3216"/>
      <c r="S3216"/>
    </row>
    <row r="3217" spans="1:19" x14ac:dyDescent="0.4">
      <c r="A3217" s="12" t="s">
        <v>1554</v>
      </c>
      <c r="B3217" s="13" t="s">
        <v>1663</v>
      </c>
      <c r="C3217" s="2"/>
      <c r="N3217"/>
      <c r="S3217"/>
    </row>
    <row r="3218" spans="1:19" x14ac:dyDescent="0.4">
      <c r="A3218" s="12" t="s">
        <v>1554</v>
      </c>
      <c r="B3218" s="13" t="s">
        <v>1664</v>
      </c>
      <c r="C3218" s="2"/>
      <c r="N3218"/>
      <c r="S3218"/>
    </row>
    <row r="3219" spans="1:19" x14ac:dyDescent="0.4">
      <c r="A3219" s="12" t="s">
        <v>1554</v>
      </c>
      <c r="B3219" s="13" t="s">
        <v>1665</v>
      </c>
      <c r="C3219" s="2"/>
      <c r="N3219"/>
      <c r="S3219"/>
    </row>
    <row r="3220" spans="1:19" x14ac:dyDescent="0.4">
      <c r="A3220" s="12" t="s">
        <v>1554</v>
      </c>
      <c r="B3220" s="13" t="s">
        <v>1666</v>
      </c>
      <c r="C3220" s="2"/>
      <c r="N3220"/>
      <c r="S3220"/>
    </row>
    <row r="3221" spans="1:19" x14ac:dyDescent="0.4">
      <c r="A3221" s="12" t="s">
        <v>1554</v>
      </c>
      <c r="B3221" s="13" t="s">
        <v>4738</v>
      </c>
      <c r="C3221" s="2"/>
      <c r="N3221"/>
      <c r="S3221"/>
    </row>
    <row r="3222" spans="1:19" x14ac:dyDescent="0.4">
      <c r="A3222" s="12" t="s">
        <v>1554</v>
      </c>
      <c r="B3222" s="13" t="s">
        <v>1667</v>
      </c>
      <c r="C3222" s="2"/>
      <c r="N3222"/>
      <c r="S3222"/>
    </row>
    <row r="3223" spans="1:19" x14ac:dyDescent="0.4">
      <c r="A3223" s="12" t="s">
        <v>1554</v>
      </c>
      <c r="B3223" s="13" t="s">
        <v>1668</v>
      </c>
      <c r="C3223" s="2"/>
      <c r="N3223"/>
      <c r="S3223"/>
    </row>
    <row r="3224" spans="1:19" x14ac:dyDescent="0.4">
      <c r="A3224" s="12" t="s">
        <v>1554</v>
      </c>
      <c r="B3224" s="13" t="s">
        <v>1669</v>
      </c>
      <c r="C3224" s="2"/>
      <c r="N3224"/>
      <c r="S3224"/>
    </row>
    <row r="3225" spans="1:19" x14ac:dyDescent="0.4">
      <c r="A3225" s="12" t="s">
        <v>1554</v>
      </c>
      <c r="B3225" s="13" t="s">
        <v>4735</v>
      </c>
      <c r="C3225" s="2"/>
      <c r="N3225"/>
      <c r="S3225"/>
    </row>
    <row r="3226" spans="1:19" x14ac:dyDescent="0.4">
      <c r="A3226" s="12" t="s">
        <v>1554</v>
      </c>
      <c r="B3226" s="13" t="s">
        <v>4729</v>
      </c>
      <c r="C3226" s="2"/>
      <c r="L3226" t="s">
        <v>4730</v>
      </c>
      <c r="N3226"/>
      <c r="S3226"/>
    </row>
    <row r="3227" spans="1:19" x14ac:dyDescent="0.4">
      <c r="C3227" t="s">
        <v>1611</v>
      </c>
    </row>
    <row r="3228" spans="1:19" x14ac:dyDescent="0.4">
      <c r="C3228" t="s">
        <v>1670</v>
      </c>
    </row>
    <row r="3229" spans="1:19" x14ac:dyDescent="0.4">
      <c r="C3229" t="s">
        <v>1883</v>
      </c>
    </row>
    <row r="3230" spans="1:19" x14ac:dyDescent="0.4">
      <c r="C3230" t="s">
        <v>1670</v>
      </c>
    </row>
    <row r="3231" spans="1:19" x14ac:dyDescent="0.4">
      <c r="C3231" t="s">
        <v>1612</v>
      </c>
    </row>
    <row r="3232" spans="1:19" x14ac:dyDescent="0.4">
      <c r="C3232" t="s">
        <v>1885</v>
      </c>
    </row>
    <row r="3233" spans="3:3" x14ac:dyDescent="0.4">
      <c r="C3233" t="s">
        <v>1889</v>
      </c>
    </row>
    <row r="3234" spans="3:3" x14ac:dyDescent="0.4">
      <c r="C3234" t="s">
        <v>1890</v>
      </c>
    </row>
    <row r="3235" spans="3:3" x14ac:dyDescent="0.4">
      <c r="C3235" t="s">
        <v>1891</v>
      </c>
    </row>
    <row r="3236" spans="3:3" x14ac:dyDescent="0.4">
      <c r="C3236" t="s">
        <v>1892</v>
      </c>
    </row>
    <row r="3237" spans="3:3" x14ac:dyDescent="0.4">
      <c r="C3237" t="s">
        <v>1894</v>
      </c>
    </row>
    <row r="3238" spans="3:3" x14ac:dyDescent="0.4">
      <c r="C3238" t="s">
        <v>1895</v>
      </c>
    </row>
    <row r="3239" spans="3:3" x14ac:dyDescent="0.4">
      <c r="C3239" t="s">
        <v>1896</v>
      </c>
    </row>
    <row r="3240" spans="3:3" x14ac:dyDescent="0.4">
      <c r="C3240" t="s">
        <v>1897</v>
      </c>
    </row>
    <row r="3241" spans="3:3" x14ac:dyDescent="0.4">
      <c r="C3241" t="s">
        <v>1898</v>
      </c>
    </row>
    <row r="3242" spans="3:3" x14ac:dyDescent="0.4">
      <c r="C3242" t="s">
        <v>1899</v>
      </c>
    </row>
    <row r="3243" spans="3:3" x14ac:dyDescent="0.4">
      <c r="C3243" t="s">
        <v>1900</v>
      </c>
    </row>
    <row r="3244" spans="3:3" x14ac:dyDescent="0.4">
      <c r="C3244" t="s">
        <v>1901</v>
      </c>
    </row>
    <row r="3245" spans="3:3" x14ac:dyDescent="0.4">
      <c r="C3245" t="s">
        <v>1902</v>
      </c>
    </row>
    <row r="3246" spans="3:3" x14ac:dyDescent="0.4">
      <c r="C3246" t="s">
        <v>1903</v>
      </c>
    </row>
    <row r="3247" spans="3:3" x14ac:dyDescent="0.4">
      <c r="C3247" t="s">
        <v>1904</v>
      </c>
    </row>
    <row r="3248" spans="3:3" x14ac:dyDescent="0.4">
      <c r="C3248" t="s">
        <v>1905</v>
      </c>
    </row>
    <row r="3249" spans="1:19" x14ac:dyDescent="0.4">
      <c r="C3249" t="s">
        <v>1906</v>
      </c>
    </row>
    <row r="3250" spans="1:19" x14ac:dyDescent="0.4">
      <c r="C3250" t="s">
        <v>1907</v>
      </c>
    </row>
    <row r="3251" spans="1:19" x14ac:dyDescent="0.4">
      <c r="C3251" t="s">
        <v>1908</v>
      </c>
    </row>
    <row r="3252" spans="1:19" x14ac:dyDescent="0.4">
      <c r="C3252" t="s">
        <v>1909</v>
      </c>
    </row>
    <row r="3253" spans="1:19" x14ac:dyDescent="0.4">
      <c r="A3253"/>
      <c r="B3253"/>
      <c r="C3253" t="s">
        <v>1910</v>
      </c>
      <c r="N3253"/>
      <c r="S3253"/>
    </row>
    <row r="3254" spans="1:19" x14ac:dyDescent="0.4">
      <c r="A3254"/>
      <c r="B3254"/>
      <c r="C3254" t="s">
        <v>1912</v>
      </c>
      <c r="N3254"/>
      <c r="S3254"/>
    </row>
    <row r="3255" spans="1:19" x14ac:dyDescent="0.4">
      <c r="A3255"/>
      <c r="B3255"/>
      <c r="C3255" t="s">
        <v>1913</v>
      </c>
      <c r="N3255"/>
      <c r="S3255"/>
    </row>
    <row r="3256" spans="1:19" x14ac:dyDescent="0.4">
      <c r="A3256"/>
      <c r="B3256"/>
      <c r="C3256" t="s">
        <v>1914</v>
      </c>
      <c r="N3256"/>
      <c r="S3256"/>
    </row>
    <row r="3257" spans="1:19" x14ac:dyDescent="0.4">
      <c r="A3257"/>
      <c r="B3257"/>
      <c r="C3257" t="s">
        <v>1915</v>
      </c>
      <c r="N3257"/>
      <c r="S3257"/>
    </row>
    <row r="3258" spans="1:19" x14ac:dyDescent="0.4">
      <c r="A3258"/>
      <c r="B3258"/>
      <c r="C3258" t="s">
        <v>1916</v>
      </c>
      <c r="N3258"/>
      <c r="S3258"/>
    </row>
    <row r="3259" spans="1:19" x14ac:dyDescent="0.4">
      <c r="A3259"/>
      <c r="B3259"/>
      <c r="C3259" t="s">
        <v>1917</v>
      </c>
      <c r="N3259"/>
      <c r="S3259"/>
    </row>
    <row r="3260" spans="1:19" x14ac:dyDescent="0.4">
      <c r="A3260"/>
      <c r="B3260"/>
      <c r="C3260" t="s">
        <v>1918</v>
      </c>
      <c r="N3260"/>
      <c r="S3260"/>
    </row>
    <row r="3261" spans="1:19" x14ac:dyDescent="0.4">
      <c r="A3261"/>
      <c r="B3261"/>
      <c r="C3261" t="s">
        <v>1919</v>
      </c>
      <c r="N3261"/>
      <c r="S3261"/>
    </row>
    <row r="3262" spans="1:19" x14ac:dyDescent="0.4">
      <c r="A3262"/>
      <c r="B3262"/>
      <c r="C3262" t="s">
        <v>1920</v>
      </c>
      <c r="N3262"/>
      <c r="S3262"/>
    </row>
    <row r="3263" spans="1:19" x14ac:dyDescent="0.4">
      <c r="A3263"/>
      <c r="B3263"/>
      <c r="C3263" t="s">
        <v>1921</v>
      </c>
      <c r="N3263"/>
      <c r="S3263"/>
    </row>
    <row r="3264" spans="1:19" x14ac:dyDescent="0.4">
      <c r="A3264"/>
      <c r="B3264"/>
      <c r="C3264" t="s">
        <v>1922</v>
      </c>
      <c r="N3264"/>
      <c r="S3264"/>
    </row>
    <row r="3265" spans="1:19" x14ac:dyDescent="0.4">
      <c r="A3265"/>
      <c r="B3265"/>
      <c r="C3265" t="s">
        <v>1923</v>
      </c>
      <c r="N3265"/>
      <c r="S3265"/>
    </row>
    <row r="3266" spans="1:19" x14ac:dyDescent="0.4">
      <c r="A3266"/>
      <c r="B3266"/>
      <c r="C3266" t="s">
        <v>1924</v>
      </c>
      <c r="N3266"/>
      <c r="S3266"/>
    </row>
    <row r="3267" spans="1:19" x14ac:dyDescent="0.4">
      <c r="A3267"/>
      <c r="B3267"/>
      <c r="C3267" t="s">
        <v>1925</v>
      </c>
      <c r="N3267"/>
      <c r="S3267"/>
    </row>
    <row r="3268" spans="1:19" x14ac:dyDescent="0.4">
      <c r="A3268"/>
      <c r="B3268"/>
      <c r="C3268" t="s">
        <v>2086</v>
      </c>
      <c r="N3268"/>
      <c r="S3268"/>
    </row>
    <row r="3269" spans="1:19" x14ac:dyDescent="0.4">
      <c r="A3269"/>
      <c r="B3269"/>
      <c r="C3269" t="s">
        <v>1928</v>
      </c>
      <c r="N3269"/>
      <c r="S3269"/>
    </row>
    <row r="3270" spans="1:19" x14ac:dyDescent="0.4">
      <c r="A3270"/>
      <c r="B3270"/>
      <c r="C3270" t="s">
        <v>1929</v>
      </c>
      <c r="N3270"/>
      <c r="S3270"/>
    </row>
    <row r="3271" spans="1:19" x14ac:dyDescent="0.4">
      <c r="A3271"/>
      <c r="B3271"/>
      <c r="C3271" t="s">
        <v>1930</v>
      </c>
      <c r="N3271"/>
      <c r="S3271"/>
    </row>
    <row r="3272" spans="1:19" x14ac:dyDescent="0.4">
      <c r="A3272"/>
      <c r="B3272"/>
      <c r="C3272" t="s">
        <v>1931</v>
      </c>
      <c r="N3272"/>
      <c r="S3272"/>
    </row>
    <row r="3273" spans="1:19" x14ac:dyDescent="0.4">
      <c r="A3273"/>
      <c r="B3273"/>
      <c r="C3273" t="s">
        <v>1933</v>
      </c>
      <c r="N3273"/>
      <c r="S3273"/>
    </row>
    <row r="3274" spans="1:19" x14ac:dyDescent="0.4">
      <c r="A3274"/>
      <c r="B3274"/>
      <c r="C3274" t="s">
        <v>1934</v>
      </c>
      <c r="N3274"/>
      <c r="S3274"/>
    </row>
    <row r="3275" spans="1:19" x14ac:dyDescent="0.4">
      <c r="A3275"/>
      <c r="B3275"/>
      <c r="C3275" t="s">
        <v>1937</v>
      </c>
      <c r="N3275"/>
      <c r="S3275"/>
    </row>
    <row r="3276" spans="1:19" x14ac:dyDescent="0.4">
      <c r="A3276"/>
      <c r="B3276"/>
      <c r="C3276" t="s">
        <v>1939</v>
      </c>
      <c r="N3276"/>
      <c r="S3276"/>
    </row>
    <row r="3277" spans="1:19" x14ac:dyDescent="0.4">
      <c r="A3277"/>
      <c r="B3277"/>
      <c r="C3277" t="s">
        <v>1940</v>
      </c>
      <c r="N3277"/>
      <c r="S3277"/>
    </row>
    <row r="3278" spans="1:19" x14ac:dyDescent="0.4">
      <c r="A3278"/>
      <c r="B3278"/>
      <c r="C3278" t="s">
        <v>1942</v>
      </c>
      <c r="N3278"/>
      <c r="S3278"/>
    </row>
    <row r="3279" spans="1:19" x14ac:dyDescent="0.4">
      <c r="A3279"/>
      <c r="B3279"/>
      <c r="C3279" t="s">
        <v>1944</v>
      </c>
      <c r="N3279"/>
      <c r="S3279"/>
    </row>
    <row r="3280" spans="1:19" x14ac:dyDescent="0.4">
      <c r="A3280"/>
      <c r="B3280"/>
      <c r="C3280" t="s">
        <v>1945</v>
      </c>
      <c r="N3280"/>
      <c r="S3280"/>
    </row>
    <row r="3281" spans="1:19" x14ac:dyDescent="0.4">
      <c r="A3281"/>
      <c r="B3281"/>
      <c r="C3281" t="s">
        <v>1946</v>
      </c>
      <c r="N3281"/>
      <c r="S3281"/>
    </row>
    <row r="3282" spans="1:19" x14ac:dyDescent="0.4">
      <c r="A3282"/>
      <c r="B3282"/>
      <c r="C3282" t="s">
        <v>1947</v>
      </c>
      <c r="N3282"/>
      <c r="S3282"/>
    </row>
    <row r="3283" spans="1:19" x14ac:dyDescent="0.4">
      <c r="A3283"/>
      <c r="B3283"/>
      <c r="C3283" t="s">
        <v>1948</v>
      </c>
      <c r="N3283"/>
      <c r="S3283"/>
    </row>
    <row r="3284" spans="1:19" x14ac:dyDescent="0.4">
      <c r="A3284"/>
      <c r="B3284"/>
      <c r="C3284" t="s">
        <v>1950</v>
      </c>
      <c r="N3284"/>
      <c r="S3284"/>
    </row>
    <row r="3285" spans="1:19" x14ac:dyDescent="0.4">
      <c r="A3285"/>
      <c r="B3285"/>
      <c r="C3285" t="s">
        <v>1951</v>
      </c>
      <c r="N3285"/>
      <c r="S3285"/>
    </row>
    <row r="3286" spans="1:19" x14ac:dyDescent="0.4">
      <c r="A3286"/>
      <c r="B3286"/>
      <c r="C3286" t="s">
        <v>1955</v>
      </c>
      <c r="N3286"/>
      <c r="S3286"/>
    </row>
    <row r="3287" spans="1:19" x14ac:dyDescent="0.4">
      <c r="A3287"/>
      <c r="B3287"/>
      <c r="C3287" t="s">
        <v>1956</v>
      </c>
      <c r="N3287"/>
      <c r="S3287"/>
    </row>
    <row r="3288" spans="1:19" x14ac:dyDescent="0.4">
      <c r="A3288"/>
      <c r="B3288"/>
      <c r="C3288" t="s">
        <v>1957</v>
      </c>
      <c r="N3288"/>
      <c r="S3288"/>
    </row>
    <row r="3289" spans="1:19" x14ac:dyDescent="0.4">
      <c r="A3289"/>
      <c r="B3289"/>
      <c r="C3289" t="s">
        <v>1963</v>
      </c>
      <c r="N3289"/>
      <c r="S3289"/>
    </row>
    <row r="3290" spans="1:19" x14ac:dyDescent="0.4">
      <c r="A3290"/>
      <c r="B3290"/>
      <c r="C3290" t="s">
        <v>1964</v>
      </c>
      <c r="N3290"/>
      <c r="S3290"/>
    </row>
    <row r="3291" spans="1:19" x14ac:dyDescent="0.4">
      <c r="A3291"/>
      <c r="B3291"/>
      <c r="C3291" t="s">
        <v>1968</v>
      </c>
      <c r="N3291"/>
      <c r="S3291"/>
    </row>
    <row r="3292" spans="1:19" x14ac:dyDescent="0.4">
      <c r="A3292"/>
      <c r="B3292"/>
      <c r="C3292" t="s">
        <v>1972</v>
      </c>
      <c r="N3292"/>
      <c r="S3292"/>
    </row>
    <row r="3293" spans="1:19" x14ac:dyDescent="0.4">
      <c r="A3293"/>
      <c r="B3293"/>
      <c r="C3293" t="s">
        <v>1973</v>
      </c>
      <c r="N3293"/>
      <c r="S3293"/>
    </row>
    <row r="3294" spans="1:19" x14ac:dyDescent="0.4">
      <c r="A3294"/>
      <c r="B3294"/>
      <c r="C3294" t="s">
        <v>1974</v>
      </c>
      <c r="N3294"/>
      <c r="S3294"/>
    </row>
    <row r="3295" spans="1:19" x14ac:dyDescent="0.4">
      <c r="A3295"/>
      <c r="B3295"/>
      <c r="C3295" t="s">
        <v>1975</v>
      </c>
      <c r="N3295"/>
      <c r="S3295"/>
    </row>
    <row r="3296" spans="1:19" x14ac:dyDescent="0.4">
      <c r="A3296"/>
      <c r="B3296"/>
      <c r="C3296" t="s">
        <v>4739</v>
      </c>
      <c r="N3296"/>
      <c r="S3296"/>
    </row>
    <row r="3297" spans="1:19" x14ac:dyDescent="0.4">
      <c r="A3297"/>
      <c r="B3297"/>
      <c r="C3297" t="s">
        <v>1884</v>
      </c>
      <c r="N3297"/>
      <c r="S3297"/>
    </row>
    <row r="3298" spans="1:19" x14ac:dyDescent="0.4">
      <c r="A3298"/>
      <c r="B3298"/>
      <c r="C3298" t="s">
        <v>1886</v>
      </c>
      <c r="N3298"/>
      <c r="S3298"/>
    </row>
    <row r="3299" spans="1:19" x14ac:dyDescent="0.4">
      <c r="A3299"/>
      <c r="B3299"/>
      <c r="C3299" t="s">
        <v>1887</v>
      </c>
      <c r="N3299"/>
      <c r="S3299"/>
    </row>
    <row r="3300" spans="1:19" x14ac:dyDescent="0.4">
      <c r="A3300"/>
      <c r="B3300"/>
      <c r="C3300" t="s">
        <v>1888</v>
      </c>
      <c r="N3300"/>
      <c r="S3300"/>
    </row>
    <row r="3301" spans="1:19" x14ac:dyDescent="0.4">
      <c r="A3301"/>
      <c r="B3301"/>
      <c r="C3301" t="s">
        <v>1893</v>
      </c>
      <c r="N3301"/>
      <c r="S3301"/>
    </row>
    <row r="3302" spans="1:19" x14ac:dyDescent="0.4">
      <c r="A3302"/>
      <c r="B3302"/>
      <c r="C3302" t="s">
        <v>1911</v>
      </c>
      <c r="N3302"/>
      <c r="S3302"/>
    </row>
    <row r="3303" spans="1:19" x14ac:dyDescent="0.4">
      <c r="A3303"/>
      <c r="B3303"/>
      <c r="C3303" t="s">
        <v>1926</v>
      </c>
      <c r="N3303"/>
      <c r="S3303"/>
    </row>
    <row r="3304" spans="1:19" x14ac:dyDescent="0.4">
      <c r="A3304"/>
      <c r="B3304"/>
      <c r="C3304" t="s">
        <v>1927</v>
      </c>
      <c r="N3304"/>
      <c r="S3304"/>
    </row>
    <row r="3305" spans="1:19" x14ac:dyDescent="0.4">
      <c r="A3305"/>
      <c r="B3305"/>
      <c r="C3305" t="s">
        <v>1932</v>
      </c>
      <c r="N3305"/>
      <c r="S3305"/>
    </row>
    <row r="3306" spans="1:19" x14ac:dyDescent="0.4">
      <c r="A3306"/>
      <c r="B3306"/>
      <c r="C3306" t="s">
        <v>1935</v>
      </c>
      <c r="N3306"/>
      <c r="S3306"/>
    </row>
    <row r="3307" spans="1:19" x14ac:dyDescent="0.4">
      <c r="A3307"/>
      <c r="B3307"/>
      <c r="C3307" t="s">
        <v>1936</v>
      </c>
      <c r="N3307"/>
      <c r="S3307"/>
    </row>
    <row r="3308" spans="1:19" x14ac:dyDescent="0.4">
      <c r="A3308"/>
      <c r="B3308"/>
      <c r="C3308" t="s">
        <v>1938</v>
      </c>
      <c r="N3308"/>
      <c r="S3308"/>
    </row>
    <row r="3309" spans="1:19" x14ac:dyDescent="0.4">
      <c r="A3309"/>
      <c r="B3309"/>
      <c r="C3309" t="s">
        <v>1941</v>
      </c>
      <c r="N3309"/>
      <c r="S3309"/>
    </row>
    <row r="3310" spans="1:19" x14ac:dyDescent="0.4">
      <c r="A3310"/>
      <c r="B3310"/>
      <c r="C3310" t="s">
        <v>1943</v>
      </c>
      <c r="N3310"/>
      <c r="S3310"/>
    </row>
    <row r="3311" spans="1:19" x14ac:dyDescent="0.4">
      <c r="A3311"/>
      <c r="B3311"/>
      <c r="C3311" t="s">
        <v>1949</v>
      </c>
      <c r="N3311"/>
      <c r="S3311"/>
    </row>
    <row r="3312" spans="1:19" x14ac:dyDescent="0.4">
      <c r="A3312"/>
      <c r="B3312"/>
      <c r="C3312" t="s">
        <v>1952</v>
      </c>
      <c r="N3312"/>
      <c r="S3312"/>
    </row>
    <row r="3313" spans="1:19" x14ac:dyDescent="0.4">
      <c r="A3313"/>
      <c r="B3313"/>
      <c r="C3313" t="s">
        <v>1953</v>
      </c>
      <c r="N3313"/>
      <c r="S3313"/>
    </row>
    <row r="3314" spans="1:19" x14ac:dyDescent="0.4">
      <c r="A3314"/>
      <c r="B3314"/>
      <c r="C3314" t="s">
        <v>1954</v>
      </c>
      <c r="N3314"/>
      <c r="S3314"/>
    </row>
    <row r="3315" spans="1:19" x14ac:dyDescent="0.4">
      <c r="A3315"/>
      <c r="B3315"/>
      <c r="C3315" t="s">
        <v>1958</v>
      </c>
      <c r="N3315"/>
      <c r="S3315"/>
    </row>
    <row r="3316" spans="1:19" x14ac:dyDescent="0.4">
      <c r="A3316"/>
      <c r="B3316"/>
      <c r="C3316" t="s">
        <v>1959</v>
      </c>
      <c r="N3316"/>
      <c r="S3316"/>
    </row>
    <row r="3317" spans="1:19" x14ac:dyDescent="0.4">
      <c r="A3317"/>
      <c r="B3317"/>
      <c r="C3317" t="s">
        <v>1960</v>
      </c>
      <c r="N3317"/>
      <c r="S3317"/>
    </row>
    <row r="3318" spans="1:19" x14ac:dyDescent="0.4">
      <c r="A3318"/>
      <c r="B3318"/>
      <c r="C3318" t="s">
        <v>1961</v>
      </c>
      <c r="N3318"/>
      <c r="S3318"/>
    </row>
    <row r="3319" spans="1:19" x14ac:dyDescent="0.4">
      <c r="A3319"/>
      <c r="B3319"/>
      <c r="C3319" t="s">
        <v>1962</v>
      </c>
      <c r="N3319"/>
      <c r="S3319"/>
    </row>
    <row r="3320" spans="1:19" x14ac:dyDescent="0.4">
      <c r="A3320"/>
      <c r="B3320"/>
      <c r="C3320" t="s">
        <v>2087</v>
      </c>
      <c r="N3320"/>
      <c r="S3320"/>
    </row>
    <row r="3321" spans="1:19" x14ac:dyDescent="0.4">
      <c r="A3321"/>
      <c r="B3321"/>
      <c r="C3321" t="s">
        <v>1965</v>
      </c>
      <c r="N3321"/>
      <c r="S3321"/>
    </row>
    <row r="3322" spans="1:19" x14ac:dyDescent="0.4">
      <c r="A3322"/>
      <c r="B3322"/>
      <c r="C3322" t="s">
        <v>1966</v>
      </c>
      <c r="N3322"/>
      <c r="S3322"/>
    </row>
    <row r="3323" spans="1:19" x14ac:dyDescent="0.4">
      <c r="A3323"/>
      <c r="B3323"/>
      <c r="C3323" t="s">
        <v>1967</v>
      </c>
      <c r="N3323"/>
      <c r="S3323"/>
    </row>
    <row r="3324" spans="1:19" x14ac:dyDescent="0.4">
      <c r="A3324"/>
      <c r="B3324"/>
      <c r="C3324" t="s">
        <v>1969</v>
      </c>
      <c r="N3324"/>
      <c r="S3324"/>
    </row>
    <row r="3325" spans="1:19" x14ac:dyDescent="0.4">
      <c r="A3325"/>
      <c r="B3325"/>
      <c r="C3325" t="s">
        <v>1970</v>
      </c>
      <c r="N3325"/>
      <c r="S3325"/>
    </row>
    <row r="3326" spans="1:19" x14ac:dyDescent="0.4">
      <c r="A3326"/>
      <c r="B3326"/>
      <c r="C3326" t="s">
        <v>1971</v>
      </c>
      <c r="N3326"/>
      <c r="S3326"/>
    </row>
    <row r="3327" spans="1:19" x14ac:dyDescent="0.4">
      <c r="A3327"/>
      <c r="B3327"/>
      <c r="N3327"/>
      <c r="S3327"/>
    </row>
    <row r="3328" spans="1:19" x14ac:dyDescent="0.4">
      <c r="A3328"/>
      <c r="B3328"/>
      <c r="C3328" t="s">
        <v>1613</v>
      </c>
      <c r="N3328"/>
      <c r="S3328"/>
    </row>
    <row r="3329" spans="1:19" x14ac:dyDescent="0.4">
      <c r="A3329"/>
      <c r="B3329"/>
      <c r="C3329" t="s">
        <v>1670</v>
      </c>
      <c r="N3329"/>
      <c r="S3329"/>
    </row>
    <row r="3330" spans="1:19" x14ac:dyDescent="0.4">
      <c r="A3330"/>
      <c r="B3330"/>
      <c r="C3330" t="s">
        <v>7342</v>
      </c>
      <c r="N3330"/>
      <c r="S3330"/>
    </row>
    <row r="3331" spans="1:19" x14ac:dyDescent="0.4">
      <c r="A3331"/>
      <c r="B3331"/>
      <c r="N3331"/>
      <c r="S3331"/>
    </row>
    <row r="3332" spans="1:19" x14ac:dyDescent="0.4">
      <c r="A3332"/>
      <c r="B3332"/>
      <c r="C3332" t="s">
        <v>7343</v>
      </c>
      <c r="N3332"/>
      <c r="S3332"/>
    </row>
    <row r="3333" spans="1:19" x14ac:dyDescent="0.4">
      <c r="A3333"/>
      <c r="B3333"/>
      <c r="C3333" t="s">
        <v>1614</v>
      </c>
      <c r="N3333"/>
      <c r="S3333"/>
    </row>
    <row r="3334" spans="1:19" x14ac:dyDescent="0.4">
      <c r="A3334"/>
      <c r="B3334"/>
      <c r="C3334" t="s">
        <v>1615</v>
      </c>
      <c r="N3334"/>
      <c r="S3334"/>
    </row>
    <row r="3335" spans="1:19" x14ac:dyDescent="0.4">
      <c r="A3335"/>
      <c r="B3335"/>
      <c r="C3335" t="s">
        <v>1616</v>
      </c>
      <c r="N3335"/>
      <c r="S3335"/>
    </row>
    <row r="3336" spans="1:19" x14ac:dyDescent="0.4">
      <c r="A3336"/>
      <c r="B3336"/>
      <c r="C3336" t="s">
        <v>1617</v>
      </c>
      <c r="N3336"/>
      <c r="S3336"/>
    </row>
    <row r="3337" spans="1:19" x14ac:dyDescent="0.4">
      <c r="A3337"/>
      <c r="B3337"/>
      <c r="C3337" t="s">
        <v>1618</v>
      </c>
      <c r="N3337"/>
      <c r="S3337"/>
    </row>
    <row r="3338" spans="1:19" x14ac:dyDescent="0.4">
      <c r="A3338"/>
      <c r="B3338"/>
      <c r="C3338" t="s">
        <v>1976</v>
      </c>
      <c r="N3338"/>
      <c r="S3338"/>
    </row>
    <row r="3339" spans="1:19" x14ac:dyDescent="0.4">
      <c r="A3339"/>
      <c r="B3339"/>
      <c r="C3339" t="s">
        <v>4323</v>
      </c>
      <c r="N3339"/>
      <c r="S3339"/>
    </row>
    <row r="3340" spans="1:19" x14ac:dyDescent="0.4">
      <c r="A3340"/>
      <c r="B3340"/>
      <c r="C3340" t="s">
        <v>7344</v>
      </c>
      <c r="N3340"/>
      <c r="S3340"/>
    </row>
    <row r="3341" spans="1:19" x14ac:dyDescent="0.4">
      <c r="A3341"/>
      <c r="B3341"/>
      <c r="C3341" t="s">
        <v>7345</v>
      </c>
      <c r="N3341"/>
      <c r="S3341"/>
    </row>
    <row r="3342" spans="1:19" x14ac:dyDescent="0.4">
      <c r="A3342"/>
      <c r="B3342"/>
      <c r="C3342" t="s">
        <v>7346</v>
      </c>
      <c r="N3342"/>
      <c r="S3342"/>
    </row>
    <row r="3343" spans="1:19" x14ac:dyDescent="0.4">
      <c r="A3343"/>
      <c r="B3343"/>
      <c r="C3343" t="s">
        <v>7345</v>
      </c>
      <c r="N3343"/>
      <c r="S3343"/>
    </row>
    <row r="3344" spans="1:19" x14ac:dyDescent="0.4">
      <c r="A3344"/>
      <c r="B3344"/>
      <c r="C3344" t="s">
        <v>7347</v>
      </c>
      <c r="N3344"/>
      <c r="S3344"/>
    </row>
    <row r="3345" spans="1:19" x14ac:dyDescent="0.4">
      <c r="A3345"/>
      <c r="B3345"/>
      <c r="C3345" t="s">
        <v>7348</v>
      </c>
      <c r="N3345"/>
      <c r="S3345"/>
    </row>
    <row r="3346" spans="1:19" x14ac:dyDescent="0.4">
      <c r="A3346"/>
      <c r="B3346"/>
      <c r="C3346" t="s">
        <v>1977</v>
      </c>
      <c r="N3346"/>
      <c r="S3346"/>
    </row>
    <row r="3347" spans="1:19" x14ac:dyDescent="0.4">
      <c r="C3347" t="s">
        <v>1978</v>
      </c>
    </row>
    <row r="3348" spans="1:19" x14ac:dyDescent="0.4">
      <c r="A3348"/>
      <c r="B3348"/>
      <c r="N3348"/>
      <c r="S3348"/>
    </row>
    <row r="3349" spans="1:19" x14ac:dyDescent="0.4">
      <c r="A3349"/>
      <c r="B3349"/>
      <c r="C3349" t="s">
        <v>7347</v>
      </c>
      <c r="N3349"/>
      <c r="S3349"/>
    </row>
    <row r="3350" spans="1:19" x14ac:dyDescent="0.4">
      <c r="A3350"/>
      <c r="B3350"/>
      <c r="C3350" t="s">
        <v>7349</v>
      </c>
      <c r="N3350"/>
      <c r="S3350"/>
    </row>
    <row r="3351" spans="1:19" x14ac:dyDescent="0.4">
      <c r="C3351" t="s">
        <v>7350</v>
      </c>
    </row>
    <row r="3352" spans="1:19" x14ac:dyDescent="0.4">
      <c r="A3352"/>
      <c r="B3352"/>
      <c r="C3352" t="s">
        <v>7349</v>
      </c>
      <c r="N3352"/>
      <c r="S3352"/>
    </row>
    <row r="3353" spans="1:19" x14ac:dyDescent="0.4">
      <c r="A3353"/>
      <c r="B3353"/>
      <c r="C3353" t="s">
        <v>7351</v>
      </c>
      <c r="N3353"/>
      <c r="S3353"/>
    </row>
    <row r="3354" spans="1:19" x14ac:dyDescent="0.4">
      <c r="A3354"/>
      <c r="B3354"/>
      <c r="C3354" t="s">
        <v>7352</v>
      </c>
      <c r="N3354"/>
      <c r="S3354"/>
    </row>
    <row r="3355" spans="1:19" x14ac:dyDescent="0.4">
      <c r="A3355"/>
      <c r="B3355"/>
      <c r="C3355" t="s">
        <v>7351</v>
      </c>
      <c r="N3355"/>
      <c r="S3355"/>
    </row>
    <row r="3356" spans="1:19" x14ac:dyDescent="0.4">
      <c r="A3356"/>
      <c r="B3356"/>
      <c r="C3356" t="s">
        <v>7353</v>
      </c>
      <c r="N3356"/>
      <c r="S3356"/>
    </row>
    <row r="3357" spans="1:19" x14ac:dyDescent="0.4">
      <c r="A3357"/>
      <c r="B3357"/>
      <c r="C3357" t="s">
        <v>7354</v>
      </c>
      <c r="N3357"/>
      <c r="S3357"/>
    </row>
    <row r="3358" spans="1:19" x14ac:dyDescent="0.4">
      <c r="A3358"/>
      <c r="B3358"/>
      <c r="C3358" t="s">
        <v>7355</v>
      </c>
      <c r="N3358"/>
      <c r="S3358"/>
    </row>
    <row r="3359" spans="1:19" x14ac:dyDescent="0.4">
      <c r="A3359"/>
      <c r="B3359"/>
      <c r="C3359" t="s">
        <v>7356</v>
      </c>
      <c r="N3359"/>
      <c r="S3359"/>
    </row>
    <row r="3360" spans="1:19" x14ac:dyDescent="0.4">
      <c r="A3360"/>
      <c r="B3360"/>
      <c r="C3360" t="s">
        <v>7357</v>
      </c>
      <c r="N3360"/>
      <c r="S3360"/>
    </row>
    <row r="3361" spans="1:19" x14ac:dyDescent="0.4">
      <c r="A3361"/>
      <c r="B3361"/>
      <c r="C3361" t="s">
        <v>7356</v>
      </c>
      <c r="N3361"/>
      <c r="S3361"/>
    </row>
    <row r="3362" spans="1:19" x14ac:dyDescent="0.4">
      <c r="A3362"/>
      <c r="B3362"/>
      <c r="C3362" t="s">
        <v>7358</v>
      </c>
      <c r="N3362"/>
      <c r="S3362"/>
    </row>
    <row r="3363" spans="1:19" x14ac:dyDescent="0.4">
      <c r="A3363"/>
      <c r="B3363"/>
      <c r="C3363" t="s">
        <v>7359</v>
      </c>
      <c r="N3363"/>
      <c r="S3363"/>
    </row>
    <row r="3364" spans="1:19" x14ac:dyDescent="0.4">
      <c r="A3364"/>
      <c r="B3364"/>
      <c r="C3364" t="s">
        <v>7358</v>
      </c>
      <c r="N3364"/>
      <c r="S3364"/>
    </row>
    <row r="3365" spans="1:19" x14ac:dyDescent="0.4">
      <c r="A3365"/>
      <c r="B3365"/>
      <c r="C3365" t="s">
        <v>7360</v>
      </c>
      <c r="N3365"/>
      <c r="S3365"/>
    </row>
    <row r="3366" spans="1:19" x14ac:dyDescent="0.4">
      <c r="A3366"/>
      <c r="B3366"/>
      <c r="C3366" t="s">
        <v>7361</v>
      </c>
      <c r="N3366"/>
      <c r="S3366"/>
    </row>
    <row r="3367" spans="1:19" x14ac:dyDescent="0.4">
      <c r="A3367"/>
      <c r="B3367"/>
      <c r="C3367" t="s">
        <v>7362</v>
      </c>
      <c r="N3367"/>
      <c r="S3367"/>
    </row>
    <row r="3368" spans="1:19" x14ac:dyDescent="0.4">
      <c r="C3368" t="s">
        <v>7363</v>
      </c>
    </row>
    <row r="3369" spans="1:19" x14ac:dyDescent="0.4">
      <c r="A3369"/>
      <c r="B3369"/>
      <c r="C3369" t="s">
        <v>7364</v>
      </c>
      <c r="N3369"/>
      <c r="S3369"/>
    </row>
    <row r="3370" spans="1:19" x14ac:dyDescent="0.4">
      <c r="A3370"/>
      <c r="B3370"/>
      <c r="C3370" t="s">
        <v>7365</v>
      </c>
      <c r="N3370"/>
      <c r="S3370"/>
    </row>
    <row r="3371" spans="1:19" x14ac:dyDescent="0.4">
      <c r="A3371"/>
      <c r="B3371"/>
      <c r="C3371" t="s">
        <v>7366</v>
      </c>
      <c r="N3371"/>
      <c r="S3371"/>
    </row>
    <row r="3372" spans="1:19" x14ac:dyDescent="0.4">
      <c r="A3372"/>
      <c r="B3372"/>
      <c r="C3372" t="s">
        <v>7367</v>
      </c>
      <c r="N3372"/>
      <c r="S3372"/>
    </row>
    <row r="3373" spans="1:19" x14ac:dyDescent="0.4">
      <c r="A3373"/>
      <c r="B3373"/>
      <c r="C3373" t="s">
        <v>7368</v>
      </c>
      <c r="N3373"/>
      <c r="S3373"/>
    </row>
    <row r="3374" spans="1:19" x14ac:dyDescent="0.4">
      <c r="A3374"/>
      <c r="B3374"/>
      <c r="C3374" t="s">
        <v>7369</v>
      </c>
      <c r="N3374"/>
      <c r="S3374"/>
    </row>
    <row r="3375" spans="1:19" x14ac:dyDescent="0.4">
      <c r="A3375"/>
      <c r="B3375"/>
      <c r="C3375" t="s">
        <v>7370</v>
      </c>
      <c r="N3375"/>
      <c r="S3375"/>
    </row>
    <row r="3376" spans="1:19" x14ac:dyDescent="0.4">
      <c r="A3376"/>
      <c r="B3376"/>
      <c r="C3376" t="s">
        <v>7371</v>
      </c>
      <c r="N3376"/>
      <c r="S3376"/>
    </row>
    <row r="3377" spans="1:19" x14ac:dyDescent="0.4">
      <c r="A3377"/>
      <c r="B3377"/>
      <c r="C3377" t="s">
        <v>7372</v>
      </c>
      <c r="N3377"/>
      <c r="S3377"/>
    </row>
    <row r="3378" spans="1:19" x14ac:dyDescent="0.4">
      <c r="A3378"/>
      <c r="B3378"/>
      <c r="C3378" t="s">
        <v>7373</v>
      </c>
      <c r="N3378"/>
      <c r="S3378"/>
    </row>
    <row r="3379" spans="1:19" x14ac:dyDescent="0.4">
      <c r="A3379"/>
      <c r="B3379"/>
      <c r="C3379" t="s">
        <v>7374</v>
      </c>
      <c r="N3379"/>
      <c r="S3379"/>
    </row>
    <row r="3380" spans="1:19" x14ac:dyDescent="0.4">
      <c r="A3380"/>
      <c r="B3380"/>
      <c r="C3380" t="s">
        <v>7375</v>
      </c>
      <c r="N3380"/>
      <c r="S3380"/>
    </row>
    <row r="3381" spans="1:19" x14ac:dyDescent="0.4">
      <c r="A3381"/>
      <c r="B3381"/>
      <c r="C3381" t="s">
        <v>7376</v>
      </c>
      <c r="N3381"/>
      <c r="S3381"/>
    </row>
    <row r="3382" spans="1:19" x14ac:dyDescent="0.4">
      <c r="A3382"/>
      <c r="B3382"/>
      <c r="C3382" t="s">
        <v>7377</v>
      </c>
      <c r="N3382"/>
      <c r="S3382"/>
    </row>
    <row r="3383" spans="1:19" x14ac:dyDescent="0.4">
      <c r="A3383"/>
      <c r="B3383"/>
      <c r="C3383" t="s">
        <v>7378</v>
      </c>
      <c r="N3383"/>
      <c r="S3383"/>
    </row>
    <row r="3384" spans="1:19" x14ac:dyDescent="0.4">
      <c r="A3384"/>
      <c r="B3384"/>
      <c r="C3384" t="s">
        <v>7379</v>
      </c>
      <c r="N3384"/>
      <c r="S3384"/>
    </row>
    <row r="3385" spans="1:19" x14ac:dyDescent="0.4">
      <c r="A3385"/>
      <c r="B3385"/>
      <c r="C3385" t="s">
        <v>7380</v>
      </c>
      <c r="N3385"/>
      <c r="S3385"/>
    </row>
    <row r="3386" spans="1:19" x14ac:dyDescent="0.4">
      <c r="A3386"/>
      <c r="B3386"/>
      <c r="C3386" t="s">
        <v>7381</v>
      </c>
      <c r="N3386"/>
      <c r="S3386"/>
    </row>
    <row r="3387" spans="1:19" x14ac:dyDescent="0.4">
      <c r="A3387"/>
      <c r="B3387"/>
      <c r="C3387" t="s">
        <v>7382</v>
      </c>
      <c r="N3387"/>
      <c r="S3387"/>
    </row>
    <row r="3388" spans="1:19" x14ac:dyDescent="0.4">
      <c r="A3388"/>
      <c r="B3388"/>
      <c r="C3388" t="s">
        <v>7383</v>
      </c>
      <c r="N3388"/>
      <c r="S3388"/>
    </row>
    <row r="3389" spans="1:19" x14ac:dyDescent="0.4">
      <c r="A3389"/>
      <c r="B3389"/>
      <c r="C3389" t="s">
        <v>7384</v>
      </c>
      <c r="N3389"/>
      <c r="S3389"/>
    </row>
    <row r="3390" spans="1:19" x14ac:dyDescent="0.4">
      <c r="A3390"/>
      <c r="B3390"/>
      <c r="C3390" t="s">
        <v>7385</v>
      </c>
      <c r="N3390"/>
      <c r="S3390"/>
    </row>
    <row r="3391" spans="1:19" x14ac:dyDescent="0.4">
      <c r="A3391"/>
      <c r="B3391"/>
      <c r="C3391" t="s">
        <v>7386</v>
      </c>
      <c r="N3391"/>
      <c r="S3391"/>
    </row>
    <row r="3392" spans="1:19" x14ac:dyDescent="0.4">
      <c r="A3392"/>
      <c r="B3392"/>
      <c r="C3392" t="s">
        <v>7387</v>
      </c>
      <c r="N3392"/>
      <c r="S3392"/>
    </row>
    <row r="3393" spans="1:19" x14ac:dyDescent="0.4">
      <c r="A3393"/>
      <c r="B3393"/>
      <c r="C3393" t="s">
        <v>7388</v>
      </c>
      <c r="N3393"/>
      <c r="S3393"/>
    </row>
    <row r="3394" spans="1:19" x14ac:dyDescent="0.4">
      <c r="A3394"/>
      <c r="B3394"/>
      <c r="C3394" t="s">
        <v>7387</v>
      </c>
      <c r="N3394"/>
      <c r="S3394"/>
    </row>
    <row r="3395" spans="1:19" x14ac:dyDescent="0.4">
      <c r="A3395"/>
      <c r="B3395"/>
      <c r="C3395" t="s">
        <v>7389</v>
      </c>
      <c r="N3395"/>
      <c r="S3395"/>
    </row>
    <row r="3396" spans="1:19" x14ac:dyDescent="0.4">
      <c r="A3396"/>
      <c r="B3396"/>
      <c r="C3396" t="s">
        <v>7390</v>
      </c>
      <c r="N3396"/>
      <c r="S3396"/>
    </row>
    <row r="3397" spans="1:19" x14ac:dyDescent="0.4">
      <c r="A3397"/>
      <c r="B3397"/>
      <c r="C3397" t="s">
        <v>7391</v>
      </c>
      <c r="N3397"/>
      <c r="S3397"/>
    </row>
    <row r="3398" spans="1:19" x14ac:dyDescent="0.4">
      <c r="A3398"/>
      <c r="B3398"/>
      <c r="C3398" t="s">
        <v>7392</v>
      </c>
      <c r="N3398"/>
      <c r="S3398"/>
    </row>
    <row r="3399" spans="1:19" x14ac:dyDescent="0.4">
      <c r="A3399"/>
      <c r="B3399"/>
      <c r="C3399" t="s">
        <v>7393</v>
      </c>
      <c r="N3399"/>
      <c r="S3399"/>
    </row>
    <row r="3400" spans="1:19" x14ac:dyDescent="0.4">
      <c r="A3400"/>
      <c r="B3400"/>
      <c r="C3400" t="s">
        <v>7394</v>
      </c>
      <c r="N3400"/>
      <c r="S3400"/>
    </row>
    <row r="3401" spans="1:19" x14ac:dyDescent="0.4">
      <c r="A3401"/>
      <c r="B3401"/>
      <c r="C3401" t="s">
        <v>7393</v>
      </c>
      <c r="N3401"/>
      <c r="S3401"/>
    </row>
    <row r="3402" spans="1:19" x14ac:dyDescent="0.4">
      <c r="A3402"/>
      <c r="B3402"/>
      <c r="C3402" t="s">
        <v>7395</v>
      </c>
      <c r="N3402"/>
      <c r="S3402"/>
    </row>
    <row r="3403" spans="1:19" x14ac:dyDescent="0.4">
      <c r="A3403"/>
      <c r="B3403"/>
      <c r="C3403" t="s">
        <v>7396</v>
      </c>
      <c r="N3403"/>
      <c r="S3403"/>
    </row>
    <row r="3404" spans="1:19" x14ac:dyDescent="0.4">
      <c r="A3404"/>
      <c r="B3404"/>
      <c r="C3404" t="s">
        <v>7397</v>
      </c>
      <c r="N3404"/>
      <c r="S3404"/>
    </row>
    <row r="3405" spans="1:19" x14ac:dyDescent="0.4">
      <c r="A3405"/>
      <c r="B3405"/>
      <c r="C3405" t="s">
        <v>7398</v>
      </c>
      <c r="N3405"/>
      <c r="S3405"/>
    </row>
    <row r="3406" spans="1:19" x14ac:dyDescent="0.4">
      <c r="A3406"/>
      <c r="B3406"/>
      <c r="C3406" t="s">
        <v>7399</v>
      </c>
      <c r="N3406"/>
      <c r="S3406"/>
    </row>
    <row r="3407" spans="1:19" x14ac:dyDescent="0.4">
      <c r="A3407"/>
      <c r="B3407"/>
      <c r="C3407" t="s">
        <v>7400</v>
      </c>
      <c r="N3407"/>
      <c r="S3407"/>
    </row>
    <row r="3408" spans="1:19" x14ac:dyDescent="0.4">
      <c r="A3408"/>
      <c r="B3408"/>
      <c r="C3408" t="s">
        <v>7401</v>
      </c>
      <c r="N3408"/>
      <c r="S3408"/>
    </row>
    <row r="3409" spans="1:19" x14ac:dyDescent="0.4">
      <c r="A3409"/>
      <c r="B3409"/>
      <c r="C3409" t="s">
        <v>7402</v>
      </c>
      <c r="N3409"/>
      <c r="S3409"/>
    </row>
    <row r="3410" spans="1:19" x14ac:dyDescent="0.4">
      <c r="A3410"/>
      <c r="B3410"/>
      <c r="C3410" t="s">
        <v>7401</v>
      </c>
      <c r="N3410"/>
      <c r="S3410"/>
    </row>
    <row r="3411" spans="1:19" x14ac:dyDescent="0.4">
      <c r="A3411"/>
      <c r="B3411"/>
      <c r="C3411" t="s">
        <v>7403</v>
      </c>
      <c r="N3411"/>
      <c r="S3411"/>
    </row>
    <row r="3412" spans="1:19" x14ac:dyDescent="0.4">
      <c r="A3412"/>
      <c r="B3412"/>
      <c r="C3412" t="s">
        <v>7404</v>
      </c>
      <c r="N3412"/>
      <c r="S3412"/>
    </row>
    <row r="3413" spans="1:19" x14ac:dyDescent="0.4">
      <c r="A3413"/>
      <c r="B3413"/>
      <c r="C3413" t="s">
        <v>7403</v>
      </c>
      <c r="N3413"/>
      <c r="S3413"/>
    </row>
    <row r="3414" spans="1:19" x14ac:dyDescent="0.4">
      <c r="A3414"/>
      <c r="B3414"/>
      <c r="C3414" t="s">
        <v>7405</v>
      </c>
      <c r="N3414"/>
      <c r="S3414"/>
    </row>
    <row r="3415" spans="1:19" x14ac:dyDescent="0.4">
      <c r="A3415"/>
      <c r="B3415"/>
      <c r="C3415" t="s">
        <v>7406</v>
      </c>
      <c r="N3415"/>
      <c r="S3415"/>
    </row>
    <row r="3416" spans="1:19" x14ac:dyDescent="0.4">
      <c r="A3416"/>
      <c r="B3416"/>
      <c r="C3416" t="s">
        <v>7405</v>
      </c>
      <c r="N3416"/>
      <c r="S3416"/>
    </row>
    <row r="3417" spans="1:19" x14ac:dyDescent="0.4">
      <c r="A3417"/>
      <c r="B3417"/>
      <c r="C3417" t="s">
        <v>7407</v>
      </c>
      <c r="N3417"/>
      <c r="S3417"/>
    </row>
    <row r="3418" spans="1:19" x14ac:dyDescent="0.4">
      <c r="A3418"/>
      <c r="B3418"/>
      <c r="C3418" t="s">
        <v>7408</v>
      </c>
      <c r="N3418"/>
      <c r="S3418"/>
    </row>
    <row r="3419" spans="1:19" x14ac:dyDescent="0.4">
      <c r="A3419"/>
      <c r="B3419"/>
      <c r="C3419" t="s">
        <v>7409</v>
      </c>
      <c r="N3419"/>
      <c r="S3419"/>
    </row>
    <row r="3420" spans="1:19" x14ac:dyDescent="0.4">
      <c r="A3420"/>
      <c r="B3420"/>
      <c r="C3420" t="s">
        <v>7410</v>
      </c>
      <c r="N3420"/>
      <c r="S3420"/>
    </row>
    <row r="3421" spans="1:19" x14ac:dyDescent="0.4">
      <c r="A3421"/>
      <c r="B3421"/>
      <c r="C3421" t="s">
        <v>7411</v>
      </c>
      <c r="N3421"/>
      <c r="S3421"/>
    </row>
    <row r="3422" spans="1:19" x14ac:dyDescent="0.4">
      <c r="A3422"/>
      <c r="B3422"/>
      <c r="C3422" t="s">
        <v>7412</v>
      </c>
      <c r="N3422"/>
      <c r="S3422"/>
    </row>
    <row r="3423" spans="1:19" x14ac:dyDescent="0.4">
      <c r="A3423"/>
      <c r="B3423"/>
      <c r="C3423" t="s">
        <v>7413</v>
      </c>
      <c r="N3423"/>
      <c r="S3423"/>
    </row>
    <row r="3424" spans="1:19" x14ac:dyDescent="0.4">
      <c r="A3424"/>
      <c r="B3424"/>
      <c r="C3424" t="s">
        <v>7414</v>
      </c>
      <c r="N3424"/>
      <c r="S3424"/>
    </row>
    <row r="3425" spans="1:19" x14ac:dyDescent="0.4">
      <c r="A3425"/>
      <c r="B3425"/>
      <c r="C3425" t="s">
        <v>7415</v>
      </c>
      <c r="N3425"/>
      <c r="S3425"/>
    </row>
    <row r="3426" spans="1:19" x14ac:dyDescent="0.4">
      <c r="A3426"/>
      <c r="B3426"/>
      <c r="C3426" t="s">
        <v>7416</v>
      </c>
      <c r="N3426"/>
      <c r="S3426"/>
    </row>
    <row r="3427" spans="1:19" x14ac:dyDescent="0.4">
      <c r="A3427"/>
      <c r="B3427"/>
      <c r="C3427" t="s">
        <v>7417</v>
      </c>
      <c r="N3427"/>
      <c r="S3427"/>
    </row>
    <row r="3428" spans="1:19" x14ac:dyDescent="0.4">
      <c r="A3428"/>
      <c r="B3428"/>
      <c r="C3428" t="s">
        <v>7418</v>
      </c>
      <c r="N3428"/>
      <c r="S3428"/>
    </row>
    <row r="3429" spans="1:19" x14ac:dyDescent="0.4">
      <c r="A3429"/>
      <c r="B3429"/>
      <c r="C3429" t="s">
        <v>7419</v>
      </c>
      <c r="N3429"/>
      <c r="S3429"/>
    </row>
    <row r="3430" spans="1:19" x14ac:dyDescent="0.4">
      <c r="A3430"/>
      <c r="B3430"/>
      <c r="C3430" t="s">
        <v>7420</v>
      </c>
      <c r="N3430"/>
      <c r="S3430"/>
    </row>
    <row r="3431" spans="1:19" x14ac:dyDescent="0.4">
      <c r="A3431"/>
      <c r="B3431"/>
      <c r="C3431" t="s">
        <v>7421</v>
      </c>
      <c r="N3431"/>
      <c r="S3431"/>
    </row>
    <row r="3432" spans="1:19" x14ac:dyDescent="0.4">
      <c r="A3432"/>
      <c r="B3432"/>
      <c r="C3432" t="s">
        <v>7422</v>
      </c>
      <c r="N3432"/>
      <c r="S3432"/>
    </row>
    <row r="3433" spans="1:19" x14ac:dyDescent="0.4">
      <c r="A3433"/>
      <c r="B3433"/>
      <c r="C3433" t="s">
        <v>7423</v>
      </c>
      <c r="N3433"/>
      <c r="S3433"/>
    </row>
    <row r="3434" spans="1:19" x14ac:dyDescent="0.4">
      <c r="A3434"/>
      <c r="B3434"/>
      <c r="C3434" t="s">
        <v>7424</v>
      </c>
      <c r="N3434"/>
      <c r="S3434"/>
    </row>
    <row r="3435" spans="1:19" x14ac:dyDescent="0.4">
      <c r="A3435"/>
      <c r="B3435"/>
      <c r="C3435" t="s">
        <v>7425</v>
      </c>
      <c r="N3435"/>
      <c r="S3435"/>
    </row>
    <row r="3436" spans="1:19" x14ac:dyDescent="0.4">
      <c r="A3436"/>
      <c r="B3436"/>
      <c r="C3436" t="s">
        <v>7426</v>
      </c>
      <c r="N3436"/>
      <c r="S3436"/>
    </row>
    <row r="3437" spans="1:19" x14ac:dyDescent="0.4">
      <c r="A3437"/>
      <c r="B3437"/>
      <c r="C3437" t="s">
        <v>7427</v>
      </c>
      <c r="N3437"/>
      <c r="S3437"/>
    </row>
    <row r="3438" spans="1:19" x14ac:dyDescent="0.4">
      <c r="A3438"/>
      <c r="B3438"/>
      <c r="C3438" t="s">
        <v>7428</v>
      </c>
      <c r="N3438"/>
      <c r="S3438"/>
    </row>
    <row r="3439" spans="1:19" x14ac:dyDescent="0.4">
      <c r="A3439"/>
      <c r="B3439"/>
      <c r="C3439" t="s">
        <v>7429</v>
      </c>
      <c r="N3439"/>
      <c r="S3439"/>
    </row>
    <row r="3440" spans="1:19" x14ac:dyDescent="0.4">
      <c r="A3440"/>
      <c r="B3440"/>
      <c r="C3440" t="s">
        <v>7430</v>
      </c>
      <c r="N3440"/>
      <c r="S3440"/>
    </row>
    <row r="3441" spans="1:19" x14ac:dyDescent="0.4">
      <c r="A3441"/>
      <c r="B3441"/>
      <c r="C3441" t="s">
        <v>7431</v>
      </c>
      <c r="N3441"/>
      <c r="S3441"/>
    </row>
    <row r="3442" spans="1:19" x14ac:dyDescent="0.4">
      <c r="A3442"/>
      <c r="B3442"/>
      <c r="C3442" t="s">
        <v>7432</v>
      </c>
      <c r="N3442"/>
      <c r="S3442"/>
    </row>
    <row r="3443" spans="1:19" x14ac:dyDescent="0.4">
      <c r="A3443"/>
      <c r="B3443"/>
      <c r="C3443" t="s">
        <v>7433</v>
      </c>
      <c r="N3443"/>
      <c r="S3443"/>
    </row>
    <row r="3444" spans="1:19" x14ac:dyDescent="0.4">
      <c r="A3444"/>
      <c r="B3444"/>
      <c r="C3444" t="s">
        <v>7434</v>
      </c>
      <c r="N3444"/>
      <c r="S3444"/>
    </row>
    <row r="3445" spans="1:19" x14ac:dyDescent="0.4">
      <c r="A3445"/>
      <c r="B3445"/>
      <c r="C3445" t="s">
        <v>7435</v>
      </c>
      <c r="N3445"/>
      <c r="S3445"/>
    </row>
    <row r="3446" spans="1:19" x14ac:dyDescent="0.4">
      <c r="A3446"/>
      <c r="B3446"/>
      <c r="C3446" t="s">
        <v>7436</v>
      </c>
      <c r="N3446"/>
      <c r="S3446"/>
    </row>
    <row r="3447" spans="1:19" x14ac:dyDescent="0.4">
      <c r="A3447"/>
      <c r="B3447"/>
      <c r="C3447" t="s">
        <v>7437</v>
      </c>
      <c r="N3447"/>
      <c r="S3447"/>
    </row>
    <row r="3448" spans="1:19" x14ac:dyDescent="0.4">
      <c r="A3448"/>
      <c r="B3448"/>
      <c r="C3448" t="s">
        <v>7438</v>
      </c>
      <c r="N3448"/>
      <c r="S3448"/>
    </row>
    <row r="3449" spans="1:19" x14ac:dyDescent="0.4">
      <c r="A3449"/>
      <c r="B3449"/>
      <c r="C3449" t="s">
        <v>7439</v>
      </c>
      <c r="N3449"/>
      <c r="S3449"/>
    </row>
    <row r="3450" spans="1:19" x14ac:dyDescent="0.4">
      <c r="A3450"/>
      <c r="B3450"/>
      <c r="C3450" t="s">
        <v>7440</v>
      </c>
      <c r="N3450"/>
      <c r="S3450"/>
    </row>
    <row r="3451" spans="1:19" x14ac:dyDescent="0.4">
      <c r="A3451"/>
      <c r="B3451"/>
      <c r="C3451" t="s">
        <v>7441</v>
      </c>
      <c r="N3451"/>
      <c r="S3451"/>
    </row>
    <row r="3452" spans="1:19" x14ac:dyDescent="0.4">
      <c r="A3452"/>
      <c r="B3452"/>
      <c r="C3452" t="s">
        <v>7442</v>
      </c>
      <c r="N3452"/>
      <c r="S3452"/>
    </row>
    <row r="3453" spans="1:19" x14ac:dyDescent="0.4">
      <c r="A3453"/>
      <c r="B3453"/>
      <c r="C3453" t="s">
        <v>7443</v>
      </c>
      <c r="N3453"/>
      <c r="S3453"/>
    </row>
    <row r="3454" spans="1:19" x14ac:dyDescent="0.4">
      <c r="A3454"/>
      <c r="B3454"/>
      <c r="C3454" t="s">
        <v>7444</v>
      </c>
      <c r="N3454"/>
      <c r="S3454"/>
    </row>
    <row r="3455" spans="1:19" x14ac:dyDescent="0.4">
      <c r="A3455"/>
      <c r="B3455"/>
      <c r="C3455" t="s">
        <v>7445</v>
      </c>
      <c r="N3455"/>
      <c r="S3455"/>
    </row>
    <row r="3456" spans="1:19" x14ac:dyDescent="0.4">
      <c r="A3456"/>
      <c r="B3456"/>
      <c r="C3456" t="s">
        <v>7446</v>
      </c>
      <c r="N3456"/>
      <c r="S3456"/>
    </row>
    <row r="3457" spans="1:19" x14ac:dyDescent="0.4">
      <c r="A3457"/>
      <c r="B3457"/>
      <c r="C3457" t="s">
        <v>7447</v>
      </c>
      <c r="N3457"/>
      <c r="S3457"/>
    </row>
    <row r="3458" spans="1:19" x14ac:dyDescent="0.4">
      <c r="A3458"/>
      <c r="B3458"/>
      <c r="C3458" t="s">
        <v>7448</v>
      </c>
      <c r="N3458"/>
      <c r="S3458"/>
    </row>
    <row r="3459" spans="1:19" x14ac:dyDescent="0.4">
      <c r="A3459"/>
      <c r="B3459"/>
      <c r="C3459" t="s">
        <v>7449</v>
      </c>
      <c r="N3459"/>
      <c r="S3459"/>
    </row>
    <row r="3460" spans="1:19" x14ac:dyDescent="0.4">
      <c r="A3460"/>
      <c r="B3460"/>
      <c r="C3460" t="s">
        <v>7450</v>
      </c>
      <c r="N3460"/>
      <c r="S3460"/>
    </row>
    <row r="3461" spans="1:19" x14ac:dyDescent="0.4">
      <c r="A3461"/>
      <c r="B3461"/>
      <c r="C3461" t="s">
        <v>7451</v>
      </c>
      <c r="N3461"/>
      <c r="S3461"/>
    </row>
    <row r="3462" spans="1:19" x14ac:dyDescent="0.4">
      <c r="A3462"/>
      <c r="B3462"/>
      <c r="C3462" t="s">
        <v>7452</v>
      </c>
      <c r="N3462"/>
      <c r="S3462"/>
    </row>
    <row r="3463" spans="1:19" x14ac:dyDescent="0.4">
      <c r="A3463"/>
      <c r="B3463"/>
      <c r="C3463" t="s">
        <v>7453</v>
      </c>
      <c r="N3463"/>
      <c r="S3463"/>
    </row>
    <row r="3464" spans="1:19" x14ac:dyDescent="0.4">
      <c r="A3464"/>
      <c r="B3464"/>
      <c r="C3464" t="s">
        <v>7454</v>
      </c>
      <c r="N3464"/>
      <c r="S3464"/>
    </row>
    <row r="3465" spans="1:19" x14ac:dyDescent="0.4">
      <c r="A3465"/>
      <c r="B3465"/>
      <c r="C3465" t="s">
        <v>7455</v>
      </c>
      <c r="N3465"/>
      <c r="S3465"/>
    </row>
    <row r="3466" spans="1:19" x14ac:dyDescent="0.4">
      <c r="A3466"/>
      <c r="B3466"/>
      <c r="C3466" t="s">
        <v>7456</v>
      </c>
      <c r="N3466"/>
      <c r="S3466"/>
    </row>
    <row r="3467" spans="1:19" x14ac:dyDescent="0.4">
      <c r="A3467"/>
      <c r="B3467"/>
      <c r="C3467" t="s">
        <v>7457</v>
      </c>
      <c r="N3467"/>
      <c r="S3467"/>
    </row>
    <row r="3468" spans="1:19" x14ac:dyDescent="0.4">
      <c r="A3468"/>
      <c r="B3468"/>
      <c r="C3468" t="s">
        <v>7458</v>
      </c>
      <c r="N3468"/>
      <c r="S3468"/>
    </row>
    <row r="3469" spans="1:19" x14ac:dyDescent="0.4">
      <c r="A3469"/>
      <c r="B3469"/>
      <c r="C3469" t="s">
        <v>7457</v>
      </c>
      <c r="N3469"/>
      <c r="S3469"/>
    </row>
    <row r="3470" spans="1:19" x14ac:dyDescent="0.4">
      <c r="A3470"/>
      <c r="B3470"/>
      <c r="C3470" t="s">
        <v>7459</v>
      </c>
      <c r="N3470"/>
      <c r="S3470"/>
    </row>
    <row r="3471" spans="1:19" x14ac:dyDescent="0.4">
      <c r="A3471"/>
      <c r="B3471"/>
      <c r="C3471" t="s">
        <v>7460</v>
      </c>
      <c r="N3471"/>
      <c r="S3471"/>
    </row>
    <row r="3472" spans="1:19" x14ac:dyDescent="0.4">
      <c r="A3472"/>
      <c r="B3472"/>
      <c r="C3472" t="s">
        <v>7461</v>
      </c>
      <c r="N3472"/>
      <c r="S3472"/>
    </row>
    <row r="3473" spans="1:19" x14ac:dyDescent="0.4">
      <c r="A3473"/>
      <c r="B3473"/>
      <c r="C3473" t="s">
        <v>7462</v>
      </c>
      <c r="N3473"/>
      <c r="S3473"/>
    </row>
    <row r="3474" spans="1:19" x14ac:dyDescent="0.4">
      <c r="A3474"/>
      <c r="B3474"/>
      <c r="C3474" t="s">
        <v>7463</v>
      </c>
      <c r="N3474"/>
      <c r="S3474"/>
    </row>
    <row r="3475" spans="1:19" x14ac:dyDescent="0.4">
      <c r="A3475"/>
      <c r="B3475"/>
      <c r="C3475" t="s">
        <v>7462</v>
      </c>
      <c r="N3475"/>
      <c r="S3475"/>
    </row>
    <row r="3476" spans="1:19" x14ac:dyDescent="0.4">
      <c r="A3476"/>
      <c r="B3476"/>
      <c r="C3476" t="s">
        <v>7464</v>
      </c>
      <c r="N3476"/>
      <c r="S3476"/>
    </row>
    <row r="3477" spans="1:19" x14ac:dyDescent="0.4">
      <c r="A3477"/>
      <c r="B3477"/>
      <c r="C3477" t="s">
        <v>7465</v>
      </c>
      <c r="N3477"/>
      <c r="S3477"/>
    </row>
    <row r="3478" spans="1:19" x14ac:dyDescent="0.4">
      <c r="A3478"/>
      <c r="B3478"/>
      <c r="C3478" t="s">
        <v>7466</v>
      </c>
      <c r="N3478"/>
      <c r="S3478"/>
    </row>
    <row r="3479" spans="1:19" x14ac:dyDescent="0.4">
      <c r="A3479"/>
      <c r="B3479"/>
      <c r="C3479" t="s">
        <v>7467</v>
      </c>
      <c r="N3479"/>
      <c r="S3479"/>
    </row>
    <row r="3480" spans="1:19" x14ac:dyDescent="0.4">
      <c r="A3480"/>
      <c r="B3480"/>
      <c r="C3480" t="s">
        <v>7468</v>
      </c>
      <c r="N3480"/>
      <c r="S3480"/>
    </row>
    <row r="3481" spans="1:19" x14ac:dyDescent="0.4">
      <c r="A3481"/>
      <c r="B3481"/>
      <c r="C3481" t="s">
        <v>7469</v>
      </c>
      <c r="N3481"/>
      <c r="S3481"/>
    </row>
    <row r="3482" spans="1:19" x14ac:dyDescent="0.4">
      <c r="A3482"/>
      <c r="B3482"/>
      <c r="C3482" t="s">
        <v>7470</v>
      </c>
      <c r="N3482"/>
      <c r="S3482"/>
    </row>
    <row r="3483" spans="1:19" x14ac:dyDescent="0.4">
      <c r="A3483"/>
      <c r="B3483"/>
      <c r="C3483" t="s">
        <v>7471</v>
      </c>
      <c r="N3483"/>
      <c r="S3483"/>
    </row>
    <row r="3484" spans="1:19" x14ac:dyDescent="0.4">
      <c r="A3484"/>
      <c r="B3484"/>
      <c r="C3484" t="s">
        <v>7472</v>
      </c>
      <c r="N3484"/>
      <c r="S3484"/>
    </row>
    <row r="3485" spans="1:19" x14ac:dyDescent="0.4">
      <c r="A3485"/>
      <c r="B3485"/>
      <c r="C3485" t="s">
        <v>7473</v>
      </c>
      <c r="N3485"/>
      <c r="S3485"/>
    </row>
    <row r="3486" spans="1:19" x14ac:dyDescent="0.4">
      <c r="A3486"/>
      <c r="B3486"/>
      <c r="C3486" t="s">
        <v>7474</v>
      </c>
      <c r="N3486"/>
      <c r="S3486"/>
    </row>
    <row r="3487" spans="1:19" x14ac:dyDescent="0.4">
      <c r="A3487"/>
      <c r="B3487"/>
      <c r="C3487" t="s">
        <v>7475</v>
      </c>
      <c r="N3487"/>
      <c r="S3487"/>
    </row>
    <row r="3488" spans="1:19" x14ac:dyDescent="0.4">
      <c r="A3488"/>
      <c r="B3488"/>
      <c r="C3488" t="s">
        <v>7476</v>
      </c>
      <c r="N3488"/>
      <c r="S3488"/>
    </row>
    <row r="3489" spans="1:19" x14ac:dyDescent="0.4">
      <c r="A3489"/>
      <c r="B3489"/>
      <c r="C3489" t="s">
        <v>7477</v>
      </c>
      <c r="N3489"/>
      <c r="S3489"/>
    </row>
    <row r="3490" spans="1:19" x14ac:dyDescent="0.4">
      <c r="A3490"/>
      <c r="B3490"/>
      <c r="C3490" t="s">
        <v>7478</v>
      </c>
      <c r="N3490"/>
      <c r="S3490"/>
    </row>
    <row r="3491" spans="1:19" x14ac:dyDescent="0.4">
      <c r="A3491"/>
      <c r="B3491"/>
      <c r="C3491" t="s">
        <v>7479</v>
      </c>
      <c r="N3491"/>
      <c r="S3491"/>
    </row>
    <row r="3492" spans="1:19" x14ac:dyDescent="0.4">
      <c r="A3492"/>
      <c r="B3492"/>
      <c r="C3492" t="s">
        <v>7480</v>
      </c>
      <c r="N3492"/>
      <c r="S3492"/>
    </row>
    <row r="3493" spans="1:19" x14ac:dyDescent="0.4">
      <c r="A3493"/>
      <c r="B3493"/>
      <c r="C3493" t="s">
        <v>7481</v>
      </c>
      <c r="N3493"/>
      <c r="S3493"/>
    </row>
    <row r="3494" spans="1:19" x14ac:dyDescent="0.4">
      <c r="A3494"/>
      <c r="B3494"/>
      <c r="C3494" t="s">
        <v>7482</v>
      </c>
      <c r="N3494"/>
      <c r="S3494"/>
    </row>
    <row r="3495" spans="1:19" x14ac:dyDescent="0.4">
      <c r="A3495"/>
      <c r="B3495"/>
      <c r="C3495" t="s">
        <v>7483</v>
      </c>
      <c r="N3495"/>
      <c r="S3495"/>
    </row>
    <row r="3496" spans="1:19" x14ac:dyDescent="0.4">
      <c r="A3496"/>
      <c r="B3496"/>
      <c r="C3496" t="s">
        <v>7484</v>
      </c>
      <c r="N3496"/>
      <c r="S3496"/>
    </row>
    <row r="3497" spans="1:19" x14ac:dyDescent="0.4">
      <c r="A3497"/>
      <c r="B3497"/>
      <c r="C3497" t="s">
        <v>7485</v>
      </c>
      <c r="N3497"/>
      <c r="S3497"/>
    </row>
    <row r="3498" spans="1:19" x14ac:dyDescent="0.4">
      <c r="A3498"/>
      <c r="B3498"/>
      <c r="C3498" t="s">
        <v>7486</v>
      </c>
      <c r="N3498"/>
      <c r="S3498"/>
    </row>
    <row r="3499" spans="1:19" x14ac:dyDescent="0.4">
      <c r="A3499"/>
      <c r="B3499"/>
      <c r="C3499" t="s">
        <v>7487</v>
      </c>
      <c r="N3499"/>
      <c r="S3499"/>
    </row>
    <row r="3500" spans="1:19" x14ac:dyDescent="0.4">
      <c r="A3500"/>
      <c r="B3500"/>
      <c r="C3500" t="s">
        <v>7488</v>
      </c>
      <c r="N3500"/>
      <c r="S3500"/>
    </row>
    <row r="3501" spans="1:19" x14ac:dyDescent="0.4">
      <c r="A3501"/>
      <c r="B3501"/>
      <c r="C3501" t="s">
        <v>7489</v>
      </c>
      <c r="N3501"/>
      <c r="S3501"/>
    </row>
    <row r="3502" spans="1:19" x14ac:dyDescent="0.4">
      <c r="A3502"/>
      <c r="B3502"/>
      <c r="C3502" t="s">
        <v>7490</v>
      </c>
      <c r="N3502"/>
      <c r="S3502"/>
    </row>
    <row r="3503" spans="1:19" x14ac:dyDescent="0.4">
      <c r="A3503"/>
      <c r="B3503"/>
      <c r="C3503" t="s">
        <v>7491</v>
      </c>
      <c r="N3503"/>
      <c r="S3503"/>
    </row>
    <row r="3504" spans="1:19" x14ac:dyDescent="0.4">
      <c r="A3504"/>
      <c r="B3504"/>
      <c r="C3504" t="s">
        <v>7492</v>
      </c>
      <c r="N3504"/>
      <c r="S3504"/>
    </row>
    <row r="3505" spans="1:19" x14ac:dyDescent="0.4">
      <c r="A3505"/>
      <c r="B3505"/>
      <c r="C3505" t="s">
        <v>7493</v>
      </c>
      <c r="N3505"/>
      <c r="S3505"/>
    </row>
    <row r="3506" spans="1:19" x14ac:dyDescent="0.4">
      <c r="A3506"/>
      <c r="B3506"/>
      <c r="C3506" t="s">
        <v>7494</v>
      </c>
      <c r="N3506"/>
      <c r="S3506"/>
    </row>
    <row r="3507" spans="1:19" x14ac:dyDescent="0.4">
      <c r="A3507"/>
      <c r="B3507"/>
      <c r="C3507" t="s">
        <v>7495</v>
      </c>
      <c r="N3507"/>
      <c r="S3507"/>
    </row>
    <row r="3508" spans="1:19" x14ac:dyDescent="0.4">
      <c r="A3508"/>
      <c r="B3508"/>
      <c r="C3508" t="s">
        <v>7496</v>
      </c>
      <c r="N3508"/>
      <c r="S3508"/>
    </row>
    <row r="3509" spans="1:19" x14ac:dyDescent="0.4">
      <c r="A3509"/>
      <c r="B3509"/>
      <c r="C3509" t="s">
        <v>7497</v>
      </c>
      <c r="N3509"/>
      <c r="S3509"/>
    </row>
    <row r="3510" spans="1:19" x14ac:dyDescent="0.4">
      <c r="A3510"/>
      <c r="B3510"/>
      <c r="C3510" t="s">
        <v>7498</v>
      </c>
      <c r="N3510"/>
      <c r="S3510"/>
    </row>
    <row r="3511" spans="1:19" x14ac:dyDescent="0.4">
      <c r="A3511"/>
      <c r="B3511"/>
      <c r="C3511" t="s">
        <v>7499</v>
      </c>
      <c r="N3511"/>
      <c r="S3511"/>
    </row>
    <row r="3512" spans="1:19" x14ac:dyDescent="0.4">
      <c r="A3512"/>
      <c r="B3512"/>
      <c r="C3512" t="s">
        <v>7500</v>
      </c>
      <c r="N3512"/>
      <c r="S3512"/>
    </row>
    <row r="3513" spans="1:19" x14ac:dyDescent="0.4">
      <c r="A3513"/>
      <c r="B3513"/>
      <c r="C3513" t="s">
        <v>7501</v>
      </c>
      <c r="N3513"/>
      <c r="S3513"/>
    </row>
    <row r="3514" spans="1:19" x14ac:dyDescent="0.4">
      <c r="A3514"/>
      <c r="B3514"/>
      <c r="C3514" t="s">
        <v>7502</v>
      </c>
      <c r="N3514"/>
      <c r="S3514"/>
    </row>
    <row r="3515" spans="1:19" x14ac:dyDescent="0.4">
      <c r="A3515"/>
      <c r="B3515"/>
      <c r="C3515" t="s">
        <v>7503</v>
      </c>
      <c r="N3515"/>
      <c r="S3515"/>
    </row>
    <row r="3516" spans="1:19" x14ac:dyDescent="0.4">
      <c r="A3516"/>
      <c r="B3516"/>
      <c r="C3516" t="s">
        <v>7504</v>
      </c>
      <c r="N3516"/>
      <c r="S3516"/>
    </row>
    <row r="3517" spans="1:19" x14ac:dyDescent="0.4">
      <c r="A3517"/>
      <c r="B3517"/>
      <c r="C3517" t="s">
        <v>7505</v>
      </c>
      <c r="N3517"/>
      <c r="S3517"/>
    </row>
    <row r="3518" spans="1:19" x14ac:dyDescent="0.4">
      <c r="A3518"/>
      <c r="B3518"/>
      <c r="C3518" t="s">
        <v>7506</v>
      </c>
      <c r="N3518"/>
      <c r="S3518"/>
    </row>
    <row r="3519" spans="1:19" x14ac:dyDescent="0.4">
      <c r="A3519"/>
      <c r="B3519"/>
      <c r="C3519" t="s">
        <v>7507</v>
      </c>
      <c r="N3519"/>
      <c r="S3519"/>
    </row>
    <row r="3520" spans="1:19" x14ac:dyDescent="0.4">
      <c r="A3520"/>
      <c r="B3520"/>
      <c r="C3520" t="s">
        <v>7508</v>
      </c>
      <c r="N3520"/>
      <c r="S3520"/>
    </row>
    <row r="3521" spans="1:19" x14ac:dyDescent="0.4">
      <c r="A3521"/>
      <c r="B3521"/>
      <c r="C3521" t="s">
        <v>7509</v>
      </c>
      <c r="N3521"/>
      <c r="S3521"/>
    </row>
    <row r="3522" spans="1:19" x14ac:dyDescent="0.4">
      <c r="A3522"/>
      <c r="B3522"/>
      <c r="C3522" t="s">
        <v>7510</v>
      </c>
      <c r="N3522"/>
      <c r="S3522"/>
    </row>
    <row r="3523" spans="1:19" x14ac:dyDescent="0.4">
      <c r="A3523"/>
      <c r="B3523"/>
      <c r="C3523" t="s">
        <v>7511</v>
      </c>
      <c r="N3523"/>
      <c r="S3523"/>
    </row>
    <row r="3524" spans="1:19" x14ac:dyDescent="0.4">
      <c r="A3524"/>
      <c r="B3524"/>
      <c r="C3524" t="s">
        <v>7512</v>
      </c>
      <c r="N3524"/>
      <c r="S3524"/>
    </row>
    <row r="3525" spans="1:19" x14ac:dyDescent="0.4">
      <c r="A3525"/>
      <c r="B3525"/>
      <c r="C3525" t="s">
        <v>7513</v>
      </c>
      <c r="N3525"/>
      <c r="S3525"/>
    </row>
    <row r="3526" spans="1:19" x14ac:dyDescent="0.4">
      <c r="A3526"/>
      <c r="B3526"/>
      <c r="C3526" t="s">
        <v>7514</v>
      </c>
      <c r="N3526"/>
      <c r="S3526"/>
    </row>
    <row r="3527" spans="1:19" x14ac:dyDescent="0.4">
      <c r="A3527"/>
      <c r="B3527"/>
      <c r="C3527" t="s">
        <v>7515</v>
      </c>
      <c r="N3527"/>
      <c r="S3527"/>
    </row>
    <row r="3528" spans="1:19" x14ac:dyDescent="0.4">
      <c r="A3528"/>
      <c r="B3528"/>
      <c r="C3528" t="s">
        <v>7516</v>
      </c>
      <c r="N3528"/>
      <c r="S3528"/>
    </row>
    <row r="3529" spans="1:19" x14ac:dyDescent="0.4">
      <c r="A3529"/>
      <c r="B3529"/>
      <c r="C3529" t="s">
        <v>7517</v>
      </c>
      <c r="N3529"/>
      <c r="S3529"/>
    </row>
    <row r="3530" spans="1:19" x14ac:dyDescent="0.4">
      <c r="A3530"/>
      <c r="B3530"/>
      <c r="C3530" t="s">
        <v>7518</v>
      </c>
      <c r="N3530"/>
      <c r="S3530"/>
    </row>
    <row r="3531" spans="1:19" x14ac:dyDescent="0.4">
      <c r="A3531"/>
      <c r="B3531"/>
      <c r="C3531" t="s">
        <v>7519</v>
      </c>
      <c r="N3531"/>
      <c r="S3531"/>
    </row>
    <row r="3532" spans="1:19" x14ac:dyDescent="0.4">
      <c r="A3532"/>
      <c r="B3532"/>
      <c r="C3532" t="s">
        <v>7520</v>
      </c>
      <c r="N3532"/>
      <c r="S3532"/>
    </row>
    <row r="3533" spans="1:19" x14ac:dyDescent="0.4">
      <c r="A3533"/>
      <c r="B3533"/>
      <c r="C3533" t="s">
        <v>7521</v>
      </c>
      <c r="N3533"/>
      <c r="S3533"/>
    </row>
    <row r="3534" spans="1:19" x14ac:dyDescent="0.4">
      <c r="A3534"/>
      <c r="B3534"/>
      <c r="C3534" t="s">
        <v>7522</v>
      </c>
      <c r="N3534"/>
      <c r="S3534"/>
    </row>
    <row r="3535" spans="1:19" x14ac:dyDescent="0.4">
      <c r="A3535"/>
      <c r="B3535"/>
      <c r="C3535" t="s">
        <v>7523</v>
      </c>
      <c r="N3535"/>
      <c r="S3535"/>
    </row>
    <row r="3536" spans="1:19" x14ac:dyDescent="0.4">
      <c r="A3536"/>
      <c r="B3536"/>
      <c r="C3536" t="s">
        <v>7524</v>
      </c>
      <c r="N3536"/>
      <c r="S3536"/>
    </row>
    <row r="3537" spans="1:19" x14ac:dyDescent="0.4">
      <c r="A3537"/>
      <c r="B3537"/>
      <c r="C3537" t="s">
        <v>7525</v>
      </c>
      <c r="N3537"/>
      <c r="S3537"/>
    </row>
    <row r="3538" spans="1:19" x14ac:dyDescent="0.4">
      <c r="A3538"/>
      <c r="B3538"/>
      <c r="C3538" t="s">
        <v>7526</v>
      </c>
      <c r="N3538"/>
      <c r="S3538"/>
    </row>
    <row r="3539" spans="1:19" x14ac:dyDescent="0.4">
      <c r="A3539"/>
      <c r="B3539"/>
      <c r="C3539" t="s">
        <v>7527</v>
      </c>
      <c r="N3539"/>
      <c r="S3539"/>
    </row>
    <row r="3540" spans="1:19" x14ac:dyDescent="0.4">
      <c r="A3540"/>
      <c r="B3540"/>
      <c r="C3540" t="s">
        <v>7528</v>
      </c>
      <c r="N3540"/>
      <c r="S3540"/>
    </row>
    <row r="3541" spans="1:19" x14ac:dyDescent="0.4">
      <c r="A3541"/>
      <c r="B3541"/>
      <c r="C3541" t="s">
        <v>7529</v>
      </c>
      <c r="N3541"/>
      <c r="S3541"/>
    </row>
    <row r="3542" spans="1:19" x14ac:dyDescent="0.4">
      <c r="A3542"/>
      <c r="B3542"/>
      <c r="C3542" t="s">
        <v>7530</v>
      </c>
      <c r="N3542"/>
      <c r="S3542"/>
    </row>
    <row r="3543" spans="1:19" x14ac:dyDescent="0.4">
      <c r="A3543"/>
      <c r="B3543"/>
      <c r="C3543" t="s">
        <v>7531</v>
      </c>
      <c r="N3543"/>
      <c r="S3543"/>
    </row>
    <row r="3544" spans="1:19" x14ac:dyDescent="0.4">
      <c r="A3544"/>
      <c r="B3544"/>
      <c r="C3544" t="s">
        <v>7532</v>
      </c>
      <c r="N3544"/>
      <c r="S3544"/>
    </row>
    <row r="3545" spans="1:19" x14ac:dyDescent="0.4">
      <c r="A3545"/>
      <c r="B3545"/>
      <c r="C3545" t="s">
        <v>7533</v>
      </c>
      <c r="N3545"/>
      <c r="S3545"/>
    </row>
    <row r="3546" spans="1:19" x14ac:dyDescent="0.4">
      <c r="A3546"/>
      <c r="B3546"/>
      <c r="C3546" t="s">
        <v>7534</v>
      </c>
      <c r="N3546"/>
      <c r="S3546"/>
    </row>
    <row r="3547" spans="1:19" x14ac:dyDescent="0.4">
      <c r="A3547"/>
      <c r="B3547"/>
      <c r="C3547" t="s">
        <v>7535</v>
      </c>
      <c r="N3547"/>
      <c r="S3547"/>
    </row>
    <row r="3548" spans="1:19" x14ac:dyDescent="0.4">
      <c r="A3548"/>
      <c r="B3548"/>
      <c r="C3548" t="s">
        <v>7536</v>
      </c>
      <c r="N3548"/>
      <c r="S3548"/>
    </row>
    <row r="3549" spans="1:19" x14ac:dyDescent="0.4">
      <c r="A3549"/>
      <c r="B3549"/>
      <c r="C3549" t="s">
        <v>7537</v>
      </c>
      <c r="N3549"/>
      <c r="S3549"/>
    </row>
    <row r="3550" spans="1:19" x14ac:dyDescent="0.4">
      <c r="A3550"/>
      <c r="B3550"/>
      <c r="C3550" t="s">
        <v>7538</v>
      </c>
      <c r="N3550"/>
      <c r="S3550"/>
    </row>
    <row r="3551" spans="1:19" x14ac:dyDescent="0.4">
      <c r="A3551"/>
      <c r="B3551"/>
      <c r="C3551" t="s">
        <v>7539</v>
      </c>
      <c r="N3551"/>
      <c r="S3551"/>
    </row>
    <row r="3552" spans="1:19" x14ac:dyDescent="0.4">
      <c r="A3552"/>
      <c r="B3552"/>
      <c r="C3552" t="s">
        <v>7540</v>
      </c>
      <c r="N3552"/>
      <c r="S3552"/>
    </row>
    <row r="3553" spans="1:19" x14ac:dyDescent="0.4">
      <c r="A3553"/>
      <c r="B3553"/>
      <c r="C3553" t="s">
        <v>7541</v>
      </c>
      <c r="N3553"/>
      <c r="S3553"/>
    </row>
    <row r="3554" spans="1:19" x14ac:dyDescent="0.4">
      <c r="A3554"/>
      <c r="B3554"/>
      <c r="C3554" t="s">
        <v>7542</v>
      </c>
      <c r="N3554"/>
      <c r="S3554"/>
    </row>
    <row r="3555" spans="1:19" x14ac:dyDescent="0.4">
      <c r="A3555"/>
      <c r="B3555"/>
      <c r="C3555" t="s">
        <v>7543</v>
      </c>
      <c r="N3555"/>
      <c r="S3555"/>
    </row>
    <row r="3556" spans="1:19" x14ac:dyDescent="0.4">
      <c r="A3556"/>
      <c r="B3556"/>
      <c r="C3556" t="s">
        <v>7544</v>
      </c>
      <c r="N3556"/>
      <c r="S3556"/>
    </row>
    <row r="3557" spans="1:19" x14ac:dyDescent="0.4">
      <c r="A3557"/>
      <c r="B3557"/>
      <c r="C3557" t="s">
        <v>7545</v>
      </c>
      <c r="N3557"/>
      <c r="S3557"/>
    </row>
    <row r="3558" spans="1:19" x14ac:dyDescent="0.4">
      <c r="A3558"/>
      <c r="B3558"/>
      <c r="C3558" t="s">
        <v>7546</v>
      </c>
      <c r="N3558"/>
      <c r="S3558"/>
    </row>
    <row r="3559" spans="1:19" x14ac:dyDescent="0.4">
      <c r="A3559"/>
      <c r="B3559"/>
      <c r="C3559" t="s">
        <v>7547</v>
      </c>
      <c r="N3559"/>
      <c r="S3559"/>
    </row>
    <row r="3560" spans="1:19" x14ac:dyDescent="0.4">
      <c r="A3560"/>
      <c r="B3560"/>
      <c r="C3560" t="s">
        <v>7548</v>
      </c>
      <c r="N3560"/>
      <c r="S3560"/>
    </row>
    <row r="3561" spans="1:19" x14ac:dyDescent="0.4">
      <c r="A3561"/>
      <c r="B3561"/>
      <c r="C3561" t="s">
        <v>7549</v>
      </c>
      <c r="N3561"/>
      <c r="S3561"/>
    </row>
    <row r="3562" spans="1:19" x14ac:dyDescent="0.4">
      <c r="A3562"/>
      <c r="B3562"/>
      <c r="C3562" t="s">
        <v>7550</v>
      </c>
      <c r="N3562"/>
      <c r="S3562"/>
    </row>
    <row r="3563" spans="1:19" x14ac:dyDescent="0.4">
      <c r="A3563"/>
      <c r="B3563"/>
      <c r="C3563" t="s">
        <v>7551</v>
      </c>
      <c r="N3563"/>
      <c r="S3563"/>
    </row>
    <row r="3564" spans="1:19" x14ac:dyDescent="0.4">
      <c r="A3564"/>
      <c r="B3564"/>
      <c r="C3564" t="s">
        <v>7552</v>
      </c>
      <c r="N3564"/>
      <c r="S3564"/>
    </row>
    <row r="3565" spans="1:19" x14ac:dyDescent="0.4">
      <c r="A3565"/>
      <c r="B3565"/>
      <c r="C3565" t="s">
        <v>7553</v>
      </c>
      <c r="N3565"/>
      <c r="S3565"/>
    </row>
    <row r="3566" spans="1:19" x14ac:dyDescent="0.4">
      <c r="A3566"/>
      <c r="B3566"/>
      <c r="C3566" t="s">
        <v>7554</v>
      </c>
      <c r="N3566"/>
      <c r="S3566"/>
    </row>
    <row r="3567" spans="1:19" x14ac:dyDescent="0.4">
      <c r="A3567"/>
      <c r="B3567"/>
      <c r="C3567" t="s">
        <v>7555</v>
      </c>
      <c r="N3567"/>
      <c r="S3567"/>
    </row>
    <row r="3568" spans="1:19" x14ac:dyDescent="0.4">
      <c r="A3568"/>
      <c r="B3568"/>
      <c r="C3568" t="s">
        <v>7556</v>
      </c>
      <c r="N3568"/>
      <c r="S3568"/>
    </row>
    <row r="3569" spans="1:19" x14ac:dyDescent="0.4">
      <c r="A3569"/>
      <c r="B3569"/>
      <c r="C3569" t="s">
        <v>7557</v>
      </c>
      <c r="N3569"/>
      <c r="S3569"/>
    </row>
    <row r="3570" spans="1:19" x14ac:dyDescent="0.4">
      <c r="A3570"/>
      <c r="B3570"/>
      <c r="C3570" t="s">
        <v>7558</v>
      </c>
      <c r="N3570"/>
      <c r="S3570"/>
    </row>
    <row r="3571" spans="1:19" x14ac:dyDescent="0.4">
      <c r="A3571"/>
      <c r="B3571"/>
      <c r="C3571" t="s">
        <v>7559</v>
      </c>
      <c r="N3571"/>
      <c r="S3571"/>
    </row>
    <row r="3572" spans="1:19" x14ac:dyDescent="0.4">
      <c r="A3572"/>
      <c r="B3572"/>
      <c r="C3572" t="s">
        <v>7560</v>
      </c>
      <c r="N3572"/>
      <c r="S3572"/>
    </row>
    <row r="3573" spans="1:19" x14ac:dyDescent="0.4">
      <c r="A3573"/>
      <c r="B3573"/>
      <c r="C3573" t="s">
        <v>7561</v>
      </c>
      <c r="N3573"/>
      <c r="S3573"/>
    </row>
    <row r="3574" spans="1:19" x14ac:dyDescent="0.4">
      <c r="A3574"/>
      <c r="B3574"/>
      <c r="N3574"/>
      <c r="S3574"/>
    </row>
    <row r="3575" spans="1:19" x14ac:dyDescent="0.4">
      <c r="A3575"/>
      <c r="B3575"/>
      <c r="C3575" t="s">
        <v>1619</v>
      </c>
      <c r="N3575"/>
      <c r="S3575"/>
    </row>
    <row r="3576" spans="1:19" x14ac:dyDescent="0.4">
      <c r="A3576"/>
      <c r="B3576"/>
      <c r="C3576" t="s">
        <v>1671</v>
      </c>
      <c r="N3576"/>
      <c r="S3576"/>
    </row>
    <row r="3577" spans="1:19" x14ac:dyDescent="0.4">
      <c r="A3577"/>
      <c r="B3577"/>
      <c r="C3577" t="s">
        <v>1672</v>
      </c>
      <c r="N3577"/>
      <c r="S3577"/>
    </row>
    <row r="3578" spans="1:19" x14ac:dyDescent="0.4">
      <c r="A3578"/>
      <c r="B3578"/>
      <c r="C3578" t="s">
        <v>1673</v>
      </c>
      <c r="N3578"/>
      <c r="S3578"/>
    </row>
    <row r="3579" spans="1:19" x14ac:dyDescent="0.4">
      <c r="A3579"/>
      <c r="B3579"/>
      <c r="C3579" t="s">
        <v>1674</v>
      </c>
      <c r="N3579"/>
      <c r="S3579"/>
    </row>
    <row r="3580" spans="1:19" x14ac:dyDescent="0.4">
      <c r="A3580"/>
      <c r="B3580"/>
      <c r="C3580" t="s">
        <v>1675</v>
      </c>
      <c r="N3580"/>
      <c r="S3580"/>
    </row>
    <row r="3581" spans="1:19" x14ac:dyDescent="0.4">
      <c r="A3581"/>
      <c r="B3581"/>
      <c r="C3581" t="s">
        <v>1676</v>
      </c>
      <c r="N3581"/>
      <c r="S3581"/>
    </row>
    <row r="3582" spans="1:19" x14ac:dyDescent="0.4">
      <c r="A3582"/>
      <c r="B3582"/>
      <c r="C3582" t="s">
        <v>1677</v>
      </c>
      <c r="N3582"/>
      <c r="S3582"/>
    </row>
    <row r="3583" spans="1:19" x14ac:dyDescent="0.4">
      <c r="A3583"/>
      <c r="B3583"/>
      <c r="C3583" t="s">
        <v>1678</v>
      </c>
      <c r="N3583"/>
      <c r="S3583"/>
    </row>
    <row r="3584" spans="1:19" x14ac:dyDescent="0.4">
      <c r="A3584"/>
      <c r="B3584"/>
      <c r="C3584" t="s">
        <v>1679</v>
      </c>
      <c r="N3584"/>
      <c r="S3584"/>
    </row>
    <row r="3585" spans="1:19" x14ac:dyDescent="0.4">
      <c r="A3585"/>
      <c r="B3585"/>
      <c r="C3585" t="s">
        <v>1680</v>
      </c>
      <c r="N3585"/>
      <c r="S3585"/>
    </row>
    <row r="3586" spans="1:19" x14ac:dyDescent="0.4">
      <c r="A3586"/>
      <c r="B3586"/>
      <c r="C3586" t="s">
        <v>1681</v>
      </c>
      <c r="N3586"/>
      <c r="S3586"/>
    </row>
    <row r="3587" spans="1:19" x14ac:dyDescent="0.4">
      <c r="A3587"/>
      <c r="B3587"/>
      <c r="C3587" t="s">
        <v>1682</v>
      </c>
      <c r="N3587"/>
      <c r="S3587"/>
    </row>
    <row r="3588" spans="1:19" x14ac:dyDescent="0.4">
      <c r="A3588"/>
      <c r="B3588"/>
      <c r="C3588" t="s">
        <v>1683</v>
      </c>
      <c r="N3588"/>
      <c r="S3588"/>
    </row>
    <row r="3589" spans="1:19" x14ac:dyDescent="0.4">
      <c r="A3589"/>
      <c r="B3589"/>
      <c r="C3589" t="s">
        <v>1684</v>
      </c>
      <c r="N3589"/>
      <c r="S3589"/>
    </row>
    <row r="3590" spans="1:19" x14ac:dyDescent="0.4">
      <c r="A3590"/>
      <c r="B3590"/>
      <c r="C3590" t="s">
        <v>1685</v>
      </c>
      <c r="N3590"/>
      <c r="S3590"/>
    </row>
    <row r="3591" spans="1:19" x14ac:dyDescent="0.4">
      <c r="A3591"/>
      <c r="B3591"/>
      <c r="C3591" t="s">
        <v>1686</v>
      </c>
      <c r="N3591"/>
      <c r="S3591"/>
    </row>
    <row r="3592" spans="1:19" x14ac:dyDescent="0.4">
      <c r="A3592"/>
      <c r="B3592"/>
      <c r="C3592" t="s">
        <v>1687</v>
      </c>
      <c r="N3592"/>
      <c r="S3592"/>
    </row>
    <row r="3593" spans="1:19" x14ac:dyDescent="0.4">
      <c r="A3593"/>
      <c r="B3593"/>
      <c r="C3593" t="s">
        <v>1688</v>
      </c>
      <c r="N3593"/>
      <c r="S3593"/>
    </row>
    <row r="3594" spans="1:19" x14ac:dyDescent="0.4">
      <c r="A3594"/>
      <c r="B3594"/>
      <c r="C3594" t="s">
        <v>1689</v>
      </c>
      <c r="N3594"/>
      <c r="S3594"/>
    </row>
    <row r="3595" spans="1:19" x14ac:dyDescent="0.4">
      <c r="A3595"/>
      <c r="B3595"/>
      <c r="C3595" t="s">
        <v>1690</v>
      </c>
      <c r="N3595"/>
      <c r="S3595"/>
    </row>
    <row r="3596" spans="1:19" x14ac:dyDescent="0.4">
      <c r="A3596"/>
      <c r="B3596"/>
      <c r="C3596" t="s">
        <v>1691</v>
      </c>
      <c r="N3596"/>
      <c r="S3596"/>
    </row>
    <row r="3597" spans="1:19" x14ac:dyDescent="0.4">
      <c r="A3597"/>
      <c r="B3597"/>
      <c r="C3597" t="s">
        <v>1692</v>
      </c>
      <c r="N3597"/>
      <c r="S3597"/>
    </row>
    <row r="3598" spans="1:19" x14ac:dyDescent="0.4">
      <c r="A3598"/>
      <c r="B3598"/>
      <c r="C3598" t="s">
        <v>1693</v>
      </c>
      <c r="N3598"/>
      <c r="S3598"/>
    </row>
    <row r="3599" spans="1:19" x14ac:dyDescent="0.4">
      <c r="A3599"/>
      <c r="B3599"/>
      <c r="C3599" t="s">
        <v>1694</v>
      </c>
      <c r="N3599"/>
      <c r="S3599"/>
    </row>
    <row r="3600" spans="1:19" x14ac:dyDescent="0.4">
      <c r="A3600"/>
      <c r="B3600"/>
      <c r="C3600" t="s">
        <v>1695</v>
      </c>
      <c r="N3600"/>
      <c r="S3600"/>
    </row>
    <row r="3601" spans="1:19" x14ac:dyDescent="0.4">
      <c r="A3601"/>
      <c r="B3601"/>
      <c r="C3601" t="s">
        <v>1696</v>
      </c>
      <c r="N3601"/>
      <c r="S3601"/>
    </row>
    <row r="3602" spans="1:19" x14ac:dyDescent="0.4">
      <c r="A3602"/>
      <c r="B3602"/>
      <c r="C3602" t="s">
        <v>1697</v>
      </c>
      <c r="N3602"/>
      <c r="S3602"/>
    </row>
    <row r="3603" spans="1:19" x14ac:dyDescent="0.4">
      <c r="A3603"/>
      <c r="B3603"/>
      <c r="C3603" t="s">
        <v>1698</v>
      </c>
      <c r="N3603"/>
      <c r="S3603"/>
    </row>
    <row r="3604" spans="1:19" x14ac:dyDescent="0.4">
      <c r="A3604"/>
      <c r="B3604"/>
      <c r="C3604" t="s">
        <v>1699</v>
      </c>
      <c r="N3604"/>
      <c r="S3604"/>
    </row>
    <row r="3605" spans="1:19" x14ac:dyDescent="0.4">
      <c r="A3605"/>
      <c r="B3605"/>
      <c r="C3605" t="s">
        <v>1700</v>
      </c>
      <c r="N3605"/>
      <c r="S3605"/>
    </row>
    <row r="3606" spans="1:19" x14ac:dyDescent="0.4">
      <c r="A3606"/>
      <c r="B3606"/>
      <c r="C3606" t="s">
        <v>1701</v>
      </c>
      <c r="N3606"/>
      <c r="S3606"/>
    </row>
    <row r="3607" spans="1:19" x14ac:dyDescent="0.4">
      <c r="A3607"/>
      <c r="B3607"/>
      <c r="C3607" t="s">
        <v>1702</v>
      </c>
      <c r="N3607"/>
      <c r="S3607"/>
    </row>
    <row r="3608" spans="1:19" x14ac:dyDescent="0.4">
      <c r="A3608"/>
      <c r="B3608"/>
      <c r="C3608" t="s">
        <v>1703</v>
      </c>
      <c r="N3608"/>
      <c r="S3608"/>
    </row>
    <row r="3609" spans="1:19" x14ac:dyDescent="0.4">
      <c r="A3609"/>
      <c r="B3609"/>
      <c r="C3609" t="s">
        <v>1704</v>
      </c>
      <c r="N3609"/>
      <c r="S3609"/>
    </row>
    <row r="3610" spans="1:19" x14ac:dyDescent="0.4">
      <c r="A3610"/>
      <c r="B3610"/>
      <c r="C3610" t="s">
        <v>1705</v>
      </c>
      <c r="N3610"/>
      <c r="S3610"/>
    </row>
    <row r="3611" spans="1:19" x14ac:dyDescent="0.4">
      <c r="A3611"/>
      <c r="B3611"/>
      <c r="C3611" t="s">
        <v>1706</v>
      </c>
      <c r="N3611"/>
      <c r="S3611"/>
    </row>
    <row r="3612" spans="1:19" x14ac:dyDescent="0.4">
      <c r="A3612"/>
      <c r="B3612"/>
      <c r="C3612" t="s">
        <v>1707</v>
      </c>
      <c r="N3612"/>
      <c r="S3612"/>
    </row>
    <row r="3613" spans="1:19" x14ac:dyDescent="0.4">
      <c r="A3613"/>
      <c r="B3613"/>
      <c r="C3613" t="s">
        <v>1708</v>
      </c>
      <c r="N3613"/>
      <c r="S3613"/>
    </row>
    <row r="3614" spans="1:19" x14ac:dyDescent="0.4">
      <c r="A3614"/>
      <c r="B3614"/>
      <c r="C3614" t="s">
        <v>1709</v>
      </c>
      <c r="N3614"/>
      <c r="S3614"/>
    </row>
    <row r="3615" spans="1:19" x14ac:dyDescent="0.4">
      <c r="A3615"/>
      <c r="B3615"/>
      <c r="C3615" t="s">
        <v>1710</v>
      </c>
      <c r="N3615"/>
      <c r="S3615"/>
    </row>
    <row r="3616" spans="1:19" x14ac:dyDescent="0.4">
      <c r="A3616"/>
      <c r="B3616"/>
      <c r="C3616" t="s">
        <v>1711</v>
      </c>
      <c r="N3616"/>
      <c r="S3616"/>
    </row>
    <row r="3617" spans="1:19" x14ac:dyDescent="0.4">
      <c r="A3617"/>
      <c r="B3617"/>
      <c r="C3617" t="s">
        <v>1712</v>
      </c>
      <c r="N3617"/>
      <c r="S3617"/>
    </row>
    <row r="3618" spans="1:19" x14ac:dyDescent="0.4">
      <c r="A3618"/>
      <c r="B3618"/>
      <c r="C3618" t="s">
        <v>2088</v>
      </c>
      <c r="N3618"/>
      <c r="S3618"/>
    </row>
    <row r="3619" spans="1:19" x14ac:dyDescent="0.4">
      <c r="A3619"/>
      <c r="B3619"/>
      <c r="C3619" t="s">
        <v>1713</v>
      </c>
      <c r="N3619"/>
      <c r="S3619"/>
    </row>
    <row r="3620" spans="1:19" x14ac:dyDescent="0.4">
      <c r="A3620"/>
      <c r="B3620"/>
      <c r="C3620" t="s">
        <v>1714</v>
      </c>
      <c r="N3620"/>
      <c r="S3620"/>
    </row>
    <row r="3621" spans="1:19" x14ac:dyDescent="0.4">
      <c r="A3621"/>
      <c r="B3621"/>
      <c r="C3621" t="s">
        <v>1715</v>
      </c>
      <c r="N3621"/>
      <c r="S3621"/>
    </row>
    <row r="3622" spans="1:19" x14ac:dyDescent="0.4">
      <c r="A3622"/>
      <c r="B3622"/>
      <c r="C3622" t="s">
        <v>1716</v>
      </c>
      <c r="N3622"/>
      <c r="S3622"/>
    </row>
    <row r="3623" spans="1:19" x14ac:dyDescent="0.4">
      <c r="A3623"/>
      <c r="B3623"/>
      <c r="C3623" t="s">
        <v>1717</v>
      </c>
      <c r="N3623"/>
      <c r="S3623"/>
    </row>
    <row r="3624" spans="1:19" x14ac:dyDescent="0.4">
      <c r="A3624"/>
      <c r="B3624"/>
      <c r="C3624" t="s">
        <v>1718</v>
      </c>
      <c r="N3624"/>
      <c r="S3624"/>
    </row>
    <row r="3625" spans="1:19" x14ac:dyDescent="0.4">
      <c r="A3625"/>
      <c r="B3625"/>
      <c r="C3625" t="s">
        <v>1719</v>
      </c>
      <c r="N3625"/>
      <c r="S3625"/>
    </row>
    <row r="3626" spans="1:19" x14ac:dyDescent="0.4">
      <c r="A3626"/>
      <c r="B3626"/>
      <c r="C3626" t="s">
        <v>1720</v>
      </c>
      <c r="N3626"/>
      <c r="S3626"/>
    </row>
    <row r="3627" spans="1:19" x14ac:dyDescent="0.4">
      <c r="A3627"/>
      <c r="B3627"/>
      <c r="C3627" t="s">
        <v>1721</v>
      </c>
      <c r="N3627"/>
      <c r="S3627"/>
    </row>
    <row r="3628" spans="1:19" x14ac:dyDescent="0.4">
      <c r="A3628"/>
      <c r="B3628"/>
      <c r="C3628" t="s">
        <v>1722</v>
      </c>
      <c r="N3628"/>
      <c r="S3628"/>
    </row>
    <row r="3629" spans="1:19" x14ac:dyDescent="0.4">
      <c r="A3629"/>
      <c r="B3629"/>
      <c r="C3629" t="s">
        <v>1723</v>
      </c>
      <c r="N3629"/>
      <c r="S3629"/>
    </row>
    <row r="3630" spans="1:19" x14ac:dyDescent="0.4">
      <c r="A3630"/>
      <c r="B3630"/>
      <c r="C3630" t="s">
        <v>1724</v>
      </c>
      <c r="N3630"/>
      <c r="S3630"/>
    </row>
    <row r="3631" spans="1:19" x14ac:dyDescent="0.4">
      <c r="A3631"/>
      <c r="B3631"/>
      <c r="C3631" t="s">
        <v>1725</v>
      </c>
      <c r="N3631"/>
      <c r="S3631"/>
    </row>
    <row r="3632" spans="1:19" x14ac:dyDescent="0.4">
      <c r="A3632"/>
      <c r="B3632"/>
      <c r="C3632" t="s">
        <v>1726</v>
      </c>
      <c r="N3632"/>
      <c r="S3632"/>
    </row>
    <row r="3633" spans="1:19" x14ac:dyDescent="0.4">
      <c r="A3633"/>
      <c r="B3633"/>
      <c r="C3633" t="s">
        <v>1727</v>
      </c>
      <c r="N3633"/>
      <c r="S3633"/>
    </row>
    <row r="3634" spans="1:19" x14ac:dyDescent="0.4">
      <c r="A3634"/>
      <c r="B3634"/>
      <c r="C3634" t="s">
        <v>1728</v>
      </c>
      <c r="N3634"/>
      <c r="S3634"/>
    </row>
    <row r="3635" spans="1:19" x14ac:dyDescent="0.4">
      <c r="A3635"/>
      <c r="B3635"/>
      <c r="C3635" t="s">
        <v>1729</v>
      </c>
      <c r="N3635"/>
      <c r="S3635"/>
    </row>
    <row r="3636" spans="1:19" x14ac:dyDescent="0.4">
      <c r="A3636"/>
      <c r="B3636"/>
      <c r="C3636" t="s">
        <v>1730</v>
      </c>
      <c r="N3636"/>
      <c r="S3636"/>
    </row>
    <row r="3637" spans="1:19" x14ac:dyDescent="0.4">
      <c r="A3637"/>
      <c r="B3637"/>
      <c r="C3637" t="s">
        <v>1731</v>
      </c>
      <c r="N3637"/>
      <c r="S3637"/>
    </row>
    <row r="3638" spans="1:19" x14ac:dyDescent="0.4">
      <c r="A3638"/>
      <c r="B3638"/>
      <c r="C3638" t="s">
        <v>1732</v>
      </c>
      <c r="N3638"/>
      <c r="S3638"/>
    </row>
    <row r="3639" spans="1:19" x14ac:dyDescent="0.4">
      <c r="A3639"/>
      <c r="B3639"/>
      <c r="C3639" t="s">
        <v>1733</v>
      </c>
      <c r="N3639"/>
      <c r="S3639"/>
    </row>
    <row r="3640" spans="1:19" x14ac:dyDescent="0.4">
      <c r="A3640"/>
      <c r="B3640"/>
      <c r="C3640" t="s">
        <v>1734</v>
      </c>
      <c r="N3640"/>
      <c r="S3640"/>
    </row>
    <row r="3641" spans="1:19" x14ac:dyDescent="0.4">
      <c r="A3641"/>
      <c r="B3641"/>
      <c r="C3641" t="s">
        <v>1735</v>
      </c>
      <c r="N3641"/>
      <c r="S3641"/>
    </row>
    <row r="3642" spans="1:19" x14ac:dyDescent="0.4">
      <c r="A3642"/>
      <c r="B3642"/>
      <c r="C3642" t="s">
        <v>1736</v>
      </c>
      <c r="N3642"/>
      <c r="S3642"/>
    </row>
    <row r="3643" spans="1:19" x14ac:dyDescent="0.4">
      <c r="A3643"/>
      <c r="B3643"/>
      <c r="C3643" t="s">
        <v>1737</v>
      </c>
      <c r="N3643"/>
      <c r="S3643"/>
    </row>
    <row r="3644" spans="1:19" x14ac:dyDescent="0.4">
      <c r="A3644"/>
      <c r="B3644"/>
      <c r="C3644" t="s">
        <v>1738</v>
      </c>
      <c r="N3644"/>
      <c r="S3644"/>
    </row>
    <row r="3645" spans="1:19" x14ac:dyDescent="0.4">
      <c r="A3645"/>
      <c r="B3645"/>
      <c r="C3645" t="s">
        <v>1739</v>
      </c>
      <c r="N3645"/>
      <c r="S3645"/>
    </row>
    <row r="3646" spans="1:19" x14ac:dyDescent="0.4">
      <c r="A3646"/>
      <c r="B3646"/>
      <c r="C3646" t="s">
        <v>1740</v>
      </c>
      <c r="N3646"/>
      <c r="S3646"/>
    </row>
    <row r="3647" spans="1:19" x14ac:dyDescent="0.4">
      <c r="A3647"/>
      <c r="B3647"/>
      <c r="C3647" t="s">
        <v>1741</v>
      </c>
      <c r="N3647"/>
      <c r="S3647"/>
    </row>
    <row r="3648" spans="1:19" x14ac:dyDescent="0.4">
      <c r="C3648" t="s">
        <v>1742</v>
      </c>
    </row>
    <row r="3649" spans="1:19" x14ac:dyDescent="0.4">
      <c r="A3649"/>
      <c r="B3649"/>
      <c r="C3649" t="s">
        <v>1743</v>
      </c>
      <c r="N3649"/>
      <c r="S3649"/>
    </row>
    <row r="3650" spans="1:19" x14ac:dyDescent="0.4">
      <c r="A3650"/>
      <c r="B3650"/>
      <c r="C3650" t="s">
        <v>1744</v>
      </c>
      <c r="N3650"/>
      <c r="S3650"/>
    </row>
    <row r="3651" spans="1:19" x14ac:dyDescent="0.4">
      <c r="A3651"/>
      <c r="B3651"/>
      <c r="C3651" t="s">
        <v>1745</v>
      </c>
      <c r="N3651"/>
      <c r="S3651"/>
    </row>
    <row r="3652" spans="1:19" x14ac:dyDescent="0.4">
      <c r="A3652"/>
      <c r="B3652"/>
      <c r="C3652" t="s">
        <v>1746</v>
      </c>
      <c r="N3652"/>
      <c r="S3652"/>
    </row>
    <row r="3653" spans="1:19" x14ac:dyDescent="0.4">
      <c r="A3653"/>
      <c r="B3653"/>
      <c r="C3653" t="s">
        <v>1747</v>
      </c>
      <c r="N3653"/>
      <c r="S3653"/>
    </row>
    <row r="3654" spans="1:19" x14ac:dyDescent="0.4">
      <c r="A3654"/>
      <c r="B3654"/>
      <c r="C3654" t="s">
        <v>1748</v>
      </c>
      <c r="N3654"/>
      <c r="S3654"/>
    </row>
    <row r="3655" spans="1:19" x14ac:dyDescent="0.4">
      <c r="A3655"/>
      <c r="B3655"/>
      <c r="C3655" t="s">
        <v>1749</v>
      </c>
      <c r="N3655"/>
      <c r="S3655"/>
    </row>
    <row r="3656" spans="1:19" x14ac:dyDescent="0.4">
      <c r="A3656"/>
      <c r="B3656"/>
      <c r="C3656" t="s">
        <v>2089</v>
      </c>
      <c r="N3656"/>
      <c r="S3656"/>
    </row>
    <row r="3657" spans="1:19" x14ac:dyDescent="0.4">
      <c r="A3657"/>
      <c r="B3657"/>
      <c r="C3657" t="s">
        <v>1750</v>
      </c>
      <c r="N3657"/>
      <c r="S3657"/>
    </row>
    <row r="3658" spans="1:19" x14ac:dyDescent="0.4">
      <c r="A3658"/>
      <c r="B3658"/>
      <c r="C3658" t="s">
        <v>1751</v>
      </c>
      <c r="N3658"/>
      <c r="S3658"/>
    </row>
    <row r="3659" spans="1:19" x14ac:dyDescent="0.4">
      <c r="A3659"/>
      <c r="B3659"/>
      <c r="C3659" t="s">
        <v>1752</v>
      </c>
      <c r="N3659"/>
      <c r="S3659"/>
    </row>
    <row r="3660" spans="1:19" x14ac:dyDescent="0.4">
      <c r="A3660"/>
      <c r="B3660"/>
      <c r="C3660" t="s">
        <v>1753</v>
      </c>
      <c r="N3660"/>
      <c r="S3660"/>
    </row>
    <row r="3661" spans="1:19" x14ac:dyDescent="0.4">
      <c r="A3661"/>
      <c r="B3661"/>
      <c r="C3661" t="s">
        <v>1754</v>
      </c>
      <c r="N3661"/>
      <c r="S3661"/>
    </row>
    <row r="3662" spans="1:19" x14ac:dyDescent="0.4">
      <c r="A3662"/>
      <c r="B3662"/>
      <c r="C3662" t="s">
        <v>1755</v>
      </c>
      <c r="N3662"/>
      <c r="S3662"/>
    </row>
    <row r="3663" spans="1:19" x14ac:dyDescent="0.4">
      <c r="A3663"/>
      <c r="B3663"/>
      <c r="C3663" t="s">
        <v>1756</v>
      </c>
      <c r="N3663"/>
      <c r="S3663"/>
    </row>
    <row r="3664" spans="1:19" x14ac:dyDescent="0.4">
      <c r="A3664"/>
      <c r="B3664"/>
      <c r="C3664" t="s">
        <v>1757</v>
      </c>
      <c r="N3664"/>
      <c r="S3664"/>
    </row>
    <row r="3665" spans="1:19" x14ac:dyDescent="0.4">
      <c r="A3665"/>
      <c r="B3665"/>
      <c r="C3665" t="s">
        <v>1758</v>
      </c>
      <c r="N3665"/>
      <c r="S3665"/>
    </row>
    <row r="3666" spans="1:19" x14ac:dyDescent="0.4">
      <c r="A3666"/>
      <c r="B3666"/>
      <c r="C3666" t="s">
        <v>1759</v>
      </c>
      <c r="N3666"/>
      <c r="S3666"/>
    </row>
    <row r="3667" spans="1:19" x14ac:dyDescent="0.4">
      <c r="A3667"/>
      <c r="B3667"/>
      <c r="C3667" t="s">
        <v>1760</v>
      </c>
      <c r="N3667"/>
      <c r="S3667"/>
    </row>
    <row r="3668" spans="1:19" x14ac:dyDescent="0.4">
      <c r="A3668"/>
      <c r="B3668"/>
      <c r="C3668" t="s">
        <v>1761</v>
      </c>
      <c r="N3668"/>
      <c r="S3668"/>
    </row>
    <row r="3669" spans="1:19" x14ac:dyDescent="0.4">
      <c r="A3669"/>
      <c r="B3669"/>
      <c r="C3669" t="s">
        <v>1762</v>
      </c>
      <c r="N3669"/>
      <c r="S3669"/>
    </row>
    <row r="3670" spans="1:19" x14ac:dyDescent="0.4">
      <c r="A3670"/>
      <c r="B3670"/>
      <c r="N3670"/>
      <c r="S3670"/>
    </row>
    <row r="3671" spans="1:19" x14ac:dyDescent="0.4">
      <c r="A3671"/>
      <c r="B3671"/>
      <c r="C3671" s="2" t="s">
        <v>1620</v>
      </c>
      <c r="N3671"/>
      <c r="S3671"/>
    </row>
    <row r="3672" spans="1:19" x14ac:dyDescent="0.4">
      <c r="A3672" s="12" t="s">
        <v>2952</v>
      </c>
      <c r="C3672" s="2"/>
      <c r="N3672"/>
      <c r="S3672"/>
    </row>
    <row r="3673" spans="1:19" x14ac:dyDescent="0.4">
      <c r="A3673" s="12" t="s">
        <v>1554</v>
      </c>
      <c r="B3673" s="13" t="s">
        <v>4535</v>
      </c>
      <c r="C3673" s="2"/>
      <c r="N3673"/>
      <c r="S3673"/>
    </row>
    <row r="3674" spans="1:19" x14ac:dyDescent="0.4">
      <c r="A3674" s="12" t="s">
        <v>1554</v>
      </c>
      <c r="B3674" s="13" t="s">
        <v>4536</v>
      </c>
      <c r="C3674" s="2"/>
      <c r="N3674"/>
      <c r="S3674"/>
    </row>
    <row r="3675" spans="1:19" x14ac:dyDescent="0.4">
      <c r="A3675" s="12" t="s">
        <v>1554</v>
      </c>
      <c r="B3675" s="13" t="s">
        <v>4537</v>
      </c>
      <c r="C3675" s="2"/>
      <c r="N3675"/>
      <c r="S3675"/>
    </row>
    <row r="3676" spans="1:19" x14ac:dyDescent="0.4">
      <c r="A3676" s="12" t="s">
        <v>1554</v>
      </c>
      <c r="B3676" s="13" t="s">
        <v>4538</v>
      </c>
      <c r="C3676" s="2"/>
      <c r="N3676"/>
      <c r="S3676"/>
    </row>
    <row r="3677" spans="1:19" x14ac:dyDescent="0.4">
      <c r="A3677" s="12" t="s">
        <v>1554</v>
      </c>
      <c r="B3677" s="13" t="s">
        <v>4539</v>
      </c>
      <c r="C3677" s="2"/>
      <c r="N3677"/>
      <c r="S3677"/>
    </row>
    <row r="3678" spans="1:19" x14ac:dyDescent="0.4">
      <c r="A3678" s="12" t="s">
        <v>1554</v>
      </c>
      <c r="B3678" s="13" t="s">
        <v>4540</v>
      </c>
      <c r="C3678" s="2"/>
      <c r="N3678"/>
      <c r="S3678"/>
    </row>
    <row r="3679" spans="1:19" x14ac:dyDescent="0.4">
      <c r="A3679" s="12" t="s">
        <v>1554</v>
      </c>
      <c r="B3679" s="13" t="s">
        <v>4541</v>
      </c>
      <c r="C3679" s="2"/>
      <c r="N3679"/>
      <c r="S3679"/>
    </row>
    <row r="3680" spans="1:19" x14ac:dyDescent="0.4">
      <c r="A3680" s="12" t="s">
        <v>1554</v>
      </c>
      <c r="B3680" s="13" t="s">
        <v>4542</v>
      </c>
      <c r="C3680" s="2"/>
      <c r="N3680"/>
      <c r="S3680"/>
    </row>
    <row r="3681" spans="1:19" x14ac:dyDescent="0.4">
      <c r="A3681" s="12" t="s">
        <v>1554</v>
      </c>
      <c r="B3681" s="13" t="s">
        <v>4543</v>
      </c>
      <c r="C3681" s="2"/>
      <c r="N3681"/>
      <c r="S3681"/>
    </row>
    <row r="3682" spans="1:19" x14ac:dyDescent="0.4">
      <c r="A3682" s="12" t="s">
        <v>1554</v>
      </c>
      <c r="B3682" s="13" t="s">
        <v>4544</v>
      </c>
      <c r="C3682" s="2"/>
      <c r="N3682"/>
      <c r="S3682"/>
    </row>
    <row r="3683" spans="1:19" x14ac:dyDescent="0.4">
      <c r="A3683" s="12" t="s">
        <v>1554</v>
      </c>
      <c r="B3683" s="13" t="s">
        <v>4545</v>
      </c>
      <c r="C3683" s="2"/>
      <c r="N3683"/>
      <c r="S3683"/>
    </row>
    <row r="3684" spans="1:19" x14ac:dyDescent="0.4">
      <c r="A3684" s="12" t="s">
        <v>1554</v>
      </c>
      <c r="B3684" s="13" t="s">
        <v>4546</v>
      </c>
      <c r="C3684" s="2"/>
      <c r="N3684"/>
      <c r="S3684"/>
    </row>
    <row r="3685" spans="1:19" x14ac:dyDescent="0.4">
      <c r="A3685" s="12" t="s">
        <v>1554</v>
      </c>
      <c r="B3685" s="13" t="s">
        <v>4547</v>
      </c>
      <c r="C3685" s="2"/>
      <c r="N3685"/>
      <c r="S3685"/>
    </row>
    <row r="3686" spans="1:19" x14ac:dyDescent="0.4">
      <c r="A3686" s="12" t="s">
        <v>1554</v>
      </c>
      <c r="B3686" s="13" t="s">
        <v>4548</v>
      </c>
      <c r="C3686" s="2"/>
      <c r="N3686"/>
      <c r="S3686"/>
    </row>
    <row r="3687" spans="1:19" x14ac:dyDescent="0.4">
      <c r="A3687" s="12" t="s">
        <v>1554</v>
      </c>
      <c r="B3687" s="13" t="s">
        <v>4549</v>
      </c>
      <c r="C3687" s="2"/>
      <c r="N3687"/>
      <c r="S3687"/>
    </row>
    <row r="3688" spans="1:19" x14ac:dyDescent="0.4">
      <c r="A3688" s="12" t="s">
        <v>1554</v>
      </c>
      <c r="B3688" s="13" t="s">
        <v>4550</v>
      </c>
      <c r="C3688" s="2"/>
      <c r="N3688"/>
      <c r="S3688"/>
    </row>
    <row r="3689" spans="1:19" x14ac:dyDescent="0.4">
      <c r="A3689" s="12" t="s">
        <v>1554</v>
      </c>
      <c r="B3689" s="13" t="s">
        <v>4551</v>
      </c>
      <c r="C3689" s="2"/>
      <c r="N3689"/>
      <c r="S3689"/>
    </row>
    <row r="3690" spans="1:19" x14ac:dyDescent="0.4">
      <c r="A3690" s="12" t="s">
        <v>1554</v>
      </c>
      <c r="B3690" s="13" t="s">
        <v>4552</v>
      </c>
      <c r="C3690" s="2"/>
      <c r="N3690"/>
      <c r="S3690"/>
    </row>
    <row r="3691" spans="1:19" x14ac:dyDescent="0.4">
      <c r="A3691" s="12" t="s">
        <v>1554</v>
      </c>
      <c r="B3691" s="13" t="s">
        <v>4553</v>
      </c>
      <c r="C3691" s="2"/>
      <c r="N3691"/>
      <c r="S3691"/>
    </row>
    <row r="3692" spans="1:19" x14ac:dyDescent="0.4">
      <c r="A3692" s="12" t="s">
        <v>1554</v>
      </c>
      <c r="B3692" s="13" t="s">
        <v>4554</v>
      </c>
      <c r="C3692" s="2"/>
      <c r="N3692"/>
      <c r="S3692"/>
    </row>
    <row r="3693" spans="1:19" x14ac:dyDescent="0.4">
      <c r="A3693" s="12" t="s">
        <v>1554</v>
      </c>
      <c r="B3693" s="13" t="s">
        <v>4555</v>
      </c>
      <c r="C3693" s="2"/>
      <c r="N3693"/>
      <c r="S3693"/>
    </row>
    <row r="3694" spans="1:19" x14ac:dyDescent="0.4">
      <c r="A3694" s="12" t="s">
        <v>1554</v>
      </c>
      <c r="B3694" s="13" t="s">
        <v>4556</v>
      </c>
      <c r="C3694" s="2"/>
      <c r="N3694"/>
      <c r="S3694"/>
    </row>
    <row r="3695" spans="1:19" x14ac:dyDescent="0.4">
      <c r="A3695" s="12" t="s">
        <v>1554</v>
      </c>
      <c r="B3695" s="13" t="s">
        <v>4557</v>
      </c>
      <c r="C3695" s="2"/>
      <c r="N3695"/>
      <c r="S3695"/>
    </row>
    <row r="3696" spans="1:19" x14ac:dyDescent="0.4">
      <c r="A3696" s="12" t="s">
        <v>1554</v>
      </c>
      <c r="B3696" s="13" t="s">
        <v>6501</v>
      </c>
      <c r="C3696" s="2"/>
      <c r="N3696"/>
      <c r="S3696"/>
    </row>
    <row r="3697" spans="1:19" x14ac:dyDescent="0.4">
      <c r="A3697" s="12" t="s">
        <v>1554</v>
      </c>
      <c r="B3697" s="13" t="s">
        <v>4558</v>
      </c>
      <c r="C3697" s="2"/>
      <c r="N3697"/>
      <c r="S3697"/>
    </row>
    <row r="3698" spans="1:19" x14ac:dyDescent="0.4">
      <c r="A3698" s="12" t="s">
        <v>1554</v>
      </c>
      <c r="B3698" s="13" t="s">
        <v>4559</v>
      </c>
      <c r="C3698" s="2"/>
      <c r="N3698"/>
      <c r="S3698"/>
    </row>
    <row r="3699" spans="1:19" x14ac:dyDescent="0.4">
      <c r="A3699" s="12" t="s">
        <v>1554</v>
      </c>
      <c r="B3699" s="13" t="s">
        <v>4560</v>
      </c>
      <c r="C3699" s="2"/>
      <c r="N3699"/>
      <c r="S3699"/>
    </row>
    <row r="3700" spans="1:19" x14ac:dyDescent="0.4">
      <c r="A3700" s="12" t="s">
        <v>1554</v>
      </c>
      <c r="B3700" s="13" t="s">
        <v>6502</v>
      </c>
      <c r="C3700" s="2"/>
      <c r="N3700"/>
      <c r="S3700"/>
    </row>
    <row r="3701" spans="1:19" x14ac:dyDescent="0.4">
      <c r="A3701" s="12" t="s">
        <v>1554</v>
      </c>
      <c r="B3701" s="13" t="s">
        <v>4561</v>
      </c>
      <c r="C3701" s="2"/>
      <c r="N3701"/>
      <c r="S3701"/>
    </row>
    <row r="3702" spans="1:19" x14ac:dyDescent="0.4">
      <c r="A3702" s="12" t="s">
        <v>1554</v>
      </c>
      <c r="B3702" s="13" t="s">
        <v>4562</v>
      </c>
      <c r="C3702" s="2"/>
      <c r="N3702"/>
      <c r="S3702"/>
    </row>
    <row r="3703" spans="1:19" x14ac:dyDescent="0.4">
      <c r="A3703" s="12" t="s">
        <v>1554</v>
      </c>
      <c r="B3703" s="13" t="s">
        <v>4563</v>
      </c>
      <c r="C3703" s="2"/>
      <c r="N3703"/>
      <c r="S3703"/>
    </row>
    <row r="3704" spans="1:19" x14ac:dyDescent="0.4">
      <c r="A3704" s="12" t="s">
        <v>1554</v>
      </c>
      <c r="B3704" s="13" t="s">
        <v>4564</v>
      </c>
      <c r="C3704" s="2"/>
      <c r="N3704"/>
      <c r="S3704"/>
    </row>
    <row r="3705" spans="1:19" x14ac:dyDescent="0.4">
      <c r="A3705" s="12" t="s">
        <v>1554</v>
      </c>
      <c r="B3705" s="13" t="s">
        <v>4565</v>
      </c>
      <c r="C3705" s="2"/>
      <c r="N3705"/>
      <c r="S3705"/>
    </row>
    <row r="3706" spans="1:19" x14ac:dyDescent="0.4">
      <c r="A3706" s="12" t="s">
        <v>1554</v>
      </c>
      <c r="B3706" s="13" t="s">
        <v>4566</v>
      </c>
      <c r="C3706" s="2"/>
      <c r="N3706"/>
      <c r="S3706"/>
    </row>
    <row r="3707" spans="1:19" x14ac:dyDescent="0.4">
      <c r="A3707" s="12" t="s">
        <v>1554</v>
      </c>
      <c r="B3707" s="13" t="s">
        <v>4567</v>
      </c>
      <c r="C3707" s="2"/>
      <c r="N3707"/>
      <c r="S3707"/>
    </row>
    <row r="3708" spans="1:19" x14ac:dyDescent="0.4">
      <c r="A3708" s="12" t="s">
        <v>1554</v>
      </c>
      <c r="B3708" s="13" t="s">
        <v>4568</v>
      </c>
      <c r="C3708" s="2"/>
      <c r="N3708"/>
      <c r="S3708"/>
    </row>
    <row r="3709" spans="1:19" x14ac:dyDescent="0.4">
      <c r="A3709" s="12" t="s">
        <v>1554</v>
      </c>
      <c r="B3709" s="13" t="s">
        <v>4569</v>
      </c>
      <c r="C3709" s="2"/>
      <c r="N3709"/>
      <c r="S3709"/>
    </row>
    <row r="3710" spans="1:19" x14ac:dyDescent="0.4">
      <c r="A3710" s="12" t="s">
        <v>1554</v>
      </c>
      <c r="B3710" s="13" t="s">
        <v>6937</v>
      </c>
      <c r="C3710" s="2"/>
      <c r="N3710"/>
      <c r="S3710"/>
    </row>
    <row r="3711" spans="1:19" x14ac:dyDescent="0.4">
      <c r="A3711" s="12" t="s">
        <v>1554</v>
      </c>
      <c r="B3711" s="13" t="s">
        <v>6938</v>
      </c>
      <c r="C3711" s="2"/>
      <c r="N3711"/>
      <c r="S3711"/>
    </row>
    <row r="3712" spans="1:19" x14ac:dyDescent="0.4">
      <c r="A3712" s="12" t="s">
        <v>1554</v>
      </c>
      <c r="C3712" s="2"/>
      <c r="N3712"/>
      <c r="S3712"/>
    </row>
    <row r="3713" spans="1:19" x14ac:dyDescent="0.4">
      <c r="A3713" s="12" t="s">
        <v>1554</v>
      </c>
      <c r="B3713" s="18" t="s">
        <v>2091</v>
      </c>
      <c r="C3713" s="2"/>
      <c r="N3713"/>
      <c r="S3713"/>
    </row>
    <row r="3714" spans="1:19" x14ac:dyDescent="0.4">
      <c r="A3714" s="12" t="s">
        <v>1554</v>
      </c>
      <c r="B3714" s="13" t="s">
        <v>4570</v>
      </c>
      <c r="C3714" s="2"/>
      <c r="N3714"/>
      <c r="S3714"/>
    </row>
    <row r="3715" spans="1:19" x14ac:dyDescent="0.4">
      <c r="A3715"/>
      <c r="B3715"/>
      <c r="C3715" s="2" t="s">
        <v>7938</v>
      </c>
      <c r="N3715"/>
      <c r="S3715"/>
    </row>
    <row r="3716" spans="1:19" x14ac:dyDescent="0.4">
      <c r="A3716"/>
      <c r="B3716"/>
      <c r="C3716" t="s">
        <v>1611</v>
      </c>
      <c r="N3716"/>
      <c r="S3716"/>
    </row>
    <row r="3717" spans="1:19" x14ac:dyDescent="0.4">
      <c r="A3717"/>
      <c r="B3717"/>
      <c r="C3717" t="s">
        <v>1670</v>
      </c>
      <c r="N3717"/>
      <c r="S3717"/>
    </row>
    <row r="3718" spans="1:19" x14ac:dyDescent="0.4">
      <c r="A3718"/>
      <c r="B3718"/>
      <c r="C3718" t="s">
        <v>2092</v>
      </c>
      <c r="N3718"/>
      <c r="S3718"/>
    </row>
    <row r="3719" spans="1:19" x14ac:dyDescent="0.4">
      <c r="A3719"/>
      <c r="B3719"/>
      <c r="C3719" t="s">
        <v>1670</v>
      </c>
      <c r="N3719"/>
      <c r="S3719"/>
    </row>
    <row r="3720" spans="1:19" x14ac:dyDescent="0.4">
      <c r="A3720"/>
      <c r="B3720"/>
      <c r="C3720" t="s">
        <v>2093</v>
      </c>
      <c r="N3720"/>
      <c r="S3720"/>
    </row>
    <row r="3721" spans="1:19" x14ac:dyDescent="0.4">
      <c r="A3721"/>
      <c r="B3721"/>
      <c r="C3721" t="s">
        <v>2094</v>
      </c>
      <c r="N3721"/>
      <c r="S3721"/>
    </row>
    <row r="3722" spans="1:19" x14ac:dyDescent="0.4">
      <c r="A3722"/>
      <c r="B3722"/>
      <c r="C3722" t="s">
        <v>2095</v>
      </c>
      <c r="N3722"/>
      <c r="S3722"/>
    </row>
    <row r="3723" spans="1:19" x14ac:dyDescent="0.4">
      <c r="A3723"/>
      <c r="B3723"/>
      <c r="C3723" t="s">
        <v>2096</v>
      </c>
      <c r="N3723"/>
      <c r="S3723"/>
    </row>
    <row r="3725" spans="1:19" x14ac:dyDescent="0.4">
      <c r="A3725"/>
      <c r="B3725"/>
      <c r="C3725" t="s">
        <v>1613</v>
      </c>
      <c r="N3725"/>
      <c r="S3725"/>
    </row>
    <row r="3726" spans="1:19" x14ac:dyDescent="0.4">
      <c r="A3726"/>
      <c r="B3726"/>
      <c r="C3726" t="s">
        <v>1670</v>
      </c>
      <c r="N3726"/>
      <c r="S3726"/>
    </row>
    <row r="3727" spans="1:19" x14ac:dyDescent="0.4">
      <c r="A3727"/>
      <c r="B3727"/>
      <c r="C3727" t="s">
        <v>2097</v>
      </c>
      <c r="N3727"/>
      <c r="S3727"/>
    </row>
    <row r="3729" spans="1:19" x14ac:dyDescent="0.4">
      <c r="A3729"/>
      <c r="B3729"/>
      <c r="C3729" t="s">
        <v>2098</v>
      </c>
      <c r="N3729"/>
      <c r="S3729"/>
    </row>
    <row r="3730" spans="1:19" x14ac:dyDescent="0.4">
      <c r="A3730"/>
      <c r="B3730"/>
      <c r="C3730" t="s">
        <v>2099</v>
      </c>
      <c r="N3730"/>
      <c r="S3730"/>
    </row>
    <row r="3731" spans="1:19" x14ac:dyDescent="0.4">
      <c r="A3731"/>
      <c r="B3731"/>
      <c r="C3731" t="s">
        <v>2100</v>
      </c>
      <c r="N3731"/>
      <c r="S3731"/>
    </row>
    <row r="3732" spans="1:19" x14ac:dyDescent="0.4">
      <c r="A3732"/>
      <c r="B3732"/>
      <c r="C3732" t="s">
        <v>2643</v>
      </c>
      <c r="N3732"/>
      <c r="S3732"/>
    </row>
    <row r="3733" spans="1:19" x14ac:dyDescent="0.4">
      <c r="A3733"/>
      <c r="B3733"/>
      <c r="C3733" t="s">
        <v>4661</v>
      </c>
      <c r="N3733"/>
      <c r="S3733"/>
    </row>
    <row r="3734" spans="1:19" x14ac:dyDescent="0.4">
      <c r="A3734"/>
      <c r="B3734"/>
      <c r="C3734" t="s">
        <v>2644</v>
      </c>
      <c r="N3734"/>
      <c r="S3734"/>
    </row>
    <row r="3735" spans="1:19" x14ac:dyDescent="0.4">
      <c r="A3735"/>
      <c r="B3735"/>
      <c r="C3735" t="s">
        <v>2645</v>
      </c>
      <c r="N3735"/>
      <c r="S3735"/>
    </row>
    <row r="3736" spans="1:19" x14ac:dyDescent="0.4">
      <c r="A3736"/>
      <c r="B3736"/>
      <c r="C3736" t="s">
        <v>2646</v>
      </c>
      <c r="N3736"/>
      <c r="S3736"/>
    </row>
    <row r="3737" spans="1:19" x14ac:dyDescent="0.4">
      <c r="A3737"/>
      <c r="B3737"/>
      <c r="C3737" t="s">
        <v>2647</v>
      </c>
      <c r="N3737"/>
      <c r="S3737"/>
    </row>
    <row r="3738" spans="1:19" x14ac:dyDescent="0.4">
      <c r="A3738"/>
      <c r="B3738"/>
      <c r="C3738" t="s">
        <v>2648</v>
      </c>
      <c r="N3738"/>
      <c r="S3738"/>
    </row>
    <row r="3739" spans="1:19" x14ac:dyDescent="0.4">
      <c r="A3739"/>
      <c r="B3739"/>
      <c r="C3739" t="s">
        <v>1614</v>
      </c>
      <c r="N3739"/>
      <c r="S3739"/>
    </row>
    <row r="3740" spans="1:19" x14ac:dyDescent="0.4">
      <c r="A3740"/>
      <c r="B3740"/>
      <c r="C3740" t="s">
        <v>1615</v>
      </c>
      <c r="N3740"/>
      <c r="S3740"/>
    </row>
    <row r="3741" spans="1:19" x14ac:dyDescent="0.4">
      <c r="A3741"/>
      <c r="B3741"/>
      <c r="C3741" t="s">
        <v>1616</v>
      </c>
      <c r="N3741"/>
      <c r="S3741"/>
    </row>
    <row r="3742" spans="1:19" x14ac:dyDescent="0.4">
      <c r="A3742"/>
      <c r="B3742"/>
      <c r="C3742" t="s">
        <v>1617</v>
      </c>
      <c r="N3742"/>
      <c r="S3742"/>
    </row>
    <row r="3743" spans="1:19" x14ac:dyDescent="0.4">
      <c r="A3743"/>
      <c r="B3743"/>
      <c r="C3743" t="s">
        <v>1618</v>
      </c>
      <c r="N3743"/>
      <c r="S3743"/>
    </row>
    <row r="3744" spans="1:19" x14ac:dyDescent="0.4">
      <c r="A3744"/>
      <c r="B3744"/>
      <c r="C3744" t="s">
        <v>1976</v>
      </c>
      <c r="N3744"/>
      <c r="S3744"/>
    </row>
    <row r="3745" spans="1:19" x14ac:dyDescent="0.4">
      <c r="A3745"/>
      <c r="B3745"/>
      <c r="C3745" t="s">
        <v>2101</v>
      </c>
      <c r="N3745"/>
      <c r="S3745"/>
    </row>
    <row r="3746" spans="1:19" x14ac:dyDescent="0.4">
      <c r="A3746"/>
      <c r="B3746"/>
      <c r="C3746" t="s">
        <v>2102</v>
      </c>
      <c r="N3746"/>
      <c r="S3746"/>
    </row>
    <row r="3747" spans="1:19" x14ac:dyDescent="0.4">
      <c r="C3747" t="s">
        <v>2103</v>
      </c>
      <c r="N3747"/>
      <c r="S3747"/>
    </row>
    <row r="3748" spans="1:19" x14ac:dyDescent="0.4">
      <c r="C3748" t="s">
        <v>2104</v>
      </c>
      <c r="N3748"/>
      <c r="S3748"/>
    </row>
    <row r="3749" spans="1:19" x14ac:dyDescent="0.4">
      <c r="C3749" t="s">
        <v>2105</v>
      </c>
      <c r="N3749"/>
      <c r="S3749"/>
    </row>
    <row r="3750" spans="1:19" x14ac:dyDescent="0.4">
      <c r="C3750" t="s">
        <v>2106</v>
      </c>
      <c r="N3750"/>
      <c r="S3750"/>
    </row>
    <row r="3752" spans="1:19" x14ac:dyDescent="0.4">
      <c r="C3752" t="s">
        <v>2107</v>
      </c>
      <c r="N3752"/>
      <c r="S3752"/>
    </row>
    <row r="3753" spans="1:19" x14ac:dyDescent="0.4">
      <c r="C3753" t="s">
        <v>2108</v>
      </c>
      <c r="N3753"/>
      <c r="S3753"/>
    </row>
    <row r="3755" spans="1:19" x14ac:dyDescent="0.4">
      <c r="C3755" s="2" t="s">
        <v>1620</v>
      </c>
    </row>
    <row r="3756" spans="1:19" x14ac:dyDescent="0.4">
      <c r="A3756" s="12" t="s">
        <v>1554</v>
      </c>
      <c r="B3756" s="13" t="s">
        <v>4571</v>
      </c>
      <c r="C3756" s="2"/>
      <c r="N3756"/>
      <c r="S3756"/>
    </row>
    <row r="3757" spans="1:19" x14ac:dyDescent="0.4">
      <c r="C3757" s="2" t="s">
        <v>2162</v>
      </c>
      <c r="N3757"/>
      <c r="S3757"/>
    </row>
    <row r="3758" spans="1:19" x14ac:dyDescent="0.4">
      <c r="C3758" s="2" t="s">
        <v>2163</v>
      </c>
      <c r="N3758"/>
      <c r="S3758"/>
    </row>
    <row r="3759" spans="1:19" x14ac:dyDescent="0.4">
      <c r="A3759" s="12" t="s">
        <v>1554</v>
      </c>
      <c r="B3759" s="13" t="s">
        <v>4354</v>
      </c>
      <c r="C3759" s="2"/>
      <c r="N3759"/>
      <c r="S3759"/>
    </row>
    <row r="3760" spans="1:19" x14ac:dyDescent="0.4">
      <c r="C3760" s="2" t="s">
        <v>4355</v>
      </c>
      <c r="N3760"/>
      <c r="S3760"/>
    </row>
    <row r="3761" spans="1:19" x14ac:dyDescent="0.4">
      <c r="C3761" s="2" t="s">
        <v>4356</v>
      </c>
      <c r="N3761"/>
      <c r="S3761"/>
    </row>
    <row r="3762" spans="1:19" x14ac:dyDescent="0.4">
      <c r="C3762" s="2" t="s">
        <v>4357</v>
      </c>
      <c r="N3762"/>
      <c r="S3762"/>
    </row>
    <row r="3763" spans="1:19" x14ac:dyDescent="0.4">
      <c r="C3763" s="2"/>
    </row>
    <row r="3764" spans="1:19" x14ac:dyDescent="0.4">
      <c r="C3764" s="2" t="s">
        <v>4358</v>
      </c>
      <c r="N3764"/>
      <c r="S3764"/>
    </row>
    <row r="3765" spans="1:19" x14ac:dyDescent="0.4">
      <c r="C3765" s="2" t="s">
        <v>4359</v>
      </c>
      <c r="N3765"/>
      <c r="S3765"/>
    </row>
    <row r="3766" spans="1:19" x14ac:dyDescent="0.4">
      <c r="C3766" s="2" t="s">
        <v>4360</v>
      </c>
      <c r="N3766"/>
      <c r="S3766"/>
    </row>
    <row r="3767" spans="1:19" x14ac:dyDescent="0.4">
      <c r="C3767" s="2"/>
    </row>
    <row r="3768" spans="1:19" x14ac:dyDescent="0.4">
      <c r="C3768" s="2" t="s">
        <v>4361</v>
      </c>
      <c r="N3768"/>
      <c r="S3768"/>
    </row>
    <row r="3769" spans="1:19" x14ac:dyDescent="0.4">
      <c r="A3769" s="12" t="s">
        <v>1554</v>
      </c>
      <c r="B3769" s="13" t="s">
        <v>4572</v>
      </c>
      <c r="C3769" s="2"/>
      <c r="N3769"/>
      <c r="S3769"/>
    </row>
    <row r="3770" spans="1:19" x14ac:dyDescent="0.4">
      <c r="A3770" s="12" t="s">
        <v>1554</v>
      </c>
      <c r="B3770" s="13" t="s">
        <v>4573</v>
      </c>
      <c r="C3770" s="2"/>
      <c r="N3770"/>
      <c r="S3770"/>
    </row>
    <row r="3771" spans="1:19" x14ac:dyDescent="0.4">
      <c r="C3771" s="2" t="s">
        <v>2164</v>
      </c>
      <c r="N3771"/>
      <c r="S3771"/>
    </row>
    <row r="3772" spans="1:19" x14ac:dyDescent="0.4">
      <c r="A3772" s="12" t="s">
        <v>1554</v>
      </c>
      <c r="B3772" s="13" t="s">
        <v>6519</v>
      </c>
      <c r="C3772" s="2"/>
      <c r="N3772"/>
      <c r="S3772"/>
    </row>
    <row r="3773" spans="1:19" x14ac:dyDescent="0.4">
      <c r="A3773" s="12" t="s">
        <v>2952</v>
      </c>
      <c r="B3773" s="13" t="s">
        <v>4574</v>
      </c>
      <c r="C3773" s="2"/>
      <c r="N3773"/>
      <c r="S3773"/>
    </row>
    <row r="3774" spans="1:19" x14ac:dyDescent="0.4">
      <c r="A3774" s="12" t="s">
        <v>2952</v>
      </c>
      <c r="B3774" s="13" t="s">
        <v>6743</v>
      </c>
      <c r="C3774" s="2"/>
      <c r="N3774"/>
      <c r="S3774"/>
    </row>
    <row r="3775" spans="1:19" x14ac:dyDescent="0.4">
      <c r="A3775" s="12" t="s">
        <v>2952</v>
      </c>
      <c r="B3775" s="13" t="s">
        <v>6742</v>
      </c>
      <c r="C3775" s="2"/>
      <c r="N3775"/>
      <c r="S3775"/>
    </row>
    <row r="3776" spans="1:19" x14ac:dyDescent="0.4">
      <c r="A3776" s="12" t="s">
        <v>2952</v>
      </c>
      <c r="B3776" s="13" t="s">
        <v>4662</v>
      </c>
      <c r="C3776" s="2"/>
      <c r="N3776"/>
      <c r="S3776"/>
    </row>
    <row r="3777" spans="1:19" x14ac:dyDescent="0.4">
      <c r="A3777" s="12" t="s">
        <v>1554</v>
      </c>
      <c r="C3777" s="2"/>
      <c r="N3777"/>
      <c r="S3777"/>
    </row>
    <row r="3778" spans="1:19" x14ac:dyDescent="0.4">
      <c r="A3778" s="12" t="s">
        <v>1554</v>
      </c>
      <c r="B3778" s="18" t="s">
        <v>6513</v>
      </c>
      <c r="C3778" s="2"/>
      <c r="N3778"/>
      <c r="S3778"/>
    </row>
    <row r="3779" spans="1:19" x14ac:dyDescent="0.4">
      <c r="A3779" s="12" t="s">
        <v>1554</v>
      </c>
      <c r="B3779" s="13" t="s">
        <v>2109</v>
      </c>
      <c r="C3779" s="2"/>
      <c r="N3779"/>
      <c r="S3779"/>
    </row>
    <row r="3780" spans="1:19" x14ac:dyDescent="0.4">
      <c r="A3780" s="12" t="s">
        <v>1554</v>
      </c>
      <c r="B3780" s="13" t="s">
        <v>2110</v>
      </c>
      <c r="C3780" s="2"/>
      <c r="N3780"/>
      <c r="S3780"/>
    </row>
    <row r="3781" spans="1:19" x14ac:dyDescent="0.4">
      <c r="A3781" s="12" t="s">
        <v>1554</v>
      </c>
      <c r="B3781" s="13" t="s">
        <v>2111</v>
      </c>
      <c r="C3781" s="2"/>
      <c r="N3781"/>
      <c r="S3781"/>
    </row>
    <row r="3782" spans="1:19" x14ac:dyDescent="0.4">
      <c r="A3782" s="12" t="s">
        <v>1554</v>
      </c>
      <c r="B3782" s="13" t="s">
        <v>2112</v>
      </c>
      <c r="C3782" s="2"/>
      <c r="N3782"/>
      <c r="S3782"/>
    </row>
    <row r="3783" spans="1:19" x14ac:dyDescent="0.4">
      <c r="A3783" s="12" t="s">
        <v>1554</v>
      </c>
      <c r="B3783" s="13" t="s">
        <v>2113</v>
      </c>
      <c r="C3783" s="2"/>
      <c r="N3783"/>
      <c r="S3783"/>
    </row>
    <row r="3784" spans="1:19" x14ac:dyDescent="0.4">
      <c r="A3784" s="12" t="s">
        <v>1554</v>
      </c>
      <c r="B3784" s="13" t="s">
        <v>2114</v>
      </c>
      <c r="C3784" s="2"/>
      <c r="N3784"/>
      <c r="S3784"/>
    </row>
    <row r="3785" spans="1:19" x14ac:dyDescent="0.4">
      <c r="A3785" s="12" t="s">
        <v>1554</v>
      </c>
      <c r="B3785" s="13" t="s">
        <v>2115</v>
      </c>
      <c r="C3785" s="2"/>
      <c r="N3785"/>
      <c r="S3785"/>
    </row>
    <row r="3786" spans="1:19" x14ac:dyDescent="0.4">
      <c r="A3786" s="12" t="s">
        <v>1554</v>
      </c>
      <c r="B3786" s="13" t="s">
        <v>2116</v>
      </c>
      <c r="C3786" s="2"/>
      <c r="N3786"/>
      <c r="S3786"/>
    </row>
    <row r="3787" spans="1:19" x14ac:dyDescent="0.4">
      <c r="A3787" s="12" t="s">
        <v>1554</v>
      </c>
      <c r="B3787" s="13" t="s">
        <v>2117</v>
      </c>
      <c r="C3787" s="2"/>
      <c r="N3787"/>
      <c r="S3787"/>
    </row>
    <row r="3788" spans="1:19" x14ac:dyDescent="0.4">
      <c r="A3788" s="12" t="s">
        <v>1554</v>
      </c>
      <c r="B3788" s="13" t="s">
        <v>2118</v>
      </c>
      <c r="C3788" s="2"/>
      <c r="N3788"/>
      <c r="S3788"/>
    </row>
    <row r="3789" spans="1:19" x14ac:dyDescent="0.4">
      <c r="A3789" s="12" t="s">
        <v>1554</v>
      </c>
      <c r="B3789" s="13" t="s">
        <v>2119</v>
      </c>
      <c r="C3789" s="2"/>
      <c r="N3789"/>
      <c r="S3789"/>
    </row>
    <row r="3790" spans="1:19" x14ac:dyDescent="0.4">
      <c r="A3790" s="12" t="s">
        <v>1554</v>
      </c>
      <c r="B3790" s="13" t="s">
        <v>2165</v>
      </c>
      <c r="C3790" s="2"/>
      <c r="N3790"/>
      <c r="S3790"/>
    </row>
    <row r="3791" spans="1:19" x14ac:dyDescent="0.4">
      <c r="A3791" s="12" t="s">
        <v>1554</v>
      </c>
      <c r="B3791" s="13" t="s">
        <v>2120</v>
      </c>
      <c r="C3791" s="2"/>
      <c r="N3791"/>
      <c r="S3791"/>
    </row>
    <row r="3792" spans="1:19" x14ac:dyDescent="0.4">
      <c r="A3792" s="12" t="s">
        <v>1554</v>
      </c>
      <c r="B3792" s="13" t="s">
        <v>2121</v>
      </c>
      <c r="C3792" s="2"/>
      <c r="N3792"/>
      <c r="S3792"/>
    </row>
    <row r="3793" spans="1:19" x14ac:dyDescent="0.4">
      <c r="A3793" s="12" t="s">
        <v>1554</v>
      </c>
      <c r="B3793" s="13" t="s">
        <v>2122</v>
      </c>
      <c r="C3793" s="2"/>
      <c r="N3793"/>
      <c r="S3793"/>
    </row>
    <row r="3794" spans="1:19" x14ac:dyDescent="0.4">
      <c r="A3794" s="12" t="s">
        <v>1554</v>
      </c>
      <c r="B3794" s="13" t="s">
        <v>2123</v>
      </c>
      <c r="C3794" s="2"/>
      <c r="N3794"/>
      <c r="S3794"/>
    </row>
    <row r="3795" spans="1:19" x14ac:dyDescent="0.4">
      <c r="A3795" s="12" t="s">
        <v>1554</v>
      </c>
      <c r="B3795" s="13" t="s">
        <v>2124</v>
      </c>
      <c r="C3795" s="2"/>
      <c r="N3795"/>
      <c r="S3795"/>
    </row>
    <row r="3796" spans="1:19" x14ac:dyDescent="0.4">
      <c r="A3796" s="12" t="s">
        <v>1554</v>
      </c>
      <c r="B3796" s="13" t="s">
        <v>2125</v>
      </c>
      <c r="C3796" s="2"/>
      <c r="N3796"/>
      <c r="S3796"/>
    </row>
    <row r="3797" spans="1:19" x14ac:dyDescent="0.4">
      <c r="A3797" s="12" t="s">
        <v>1554</v>
      </c>
      <c r="B3797" s="13" t="s">
        <v>2126</v>
      </c>
      <c r="C3797" s="2"/>
      <c r="N3797"/>
      <c r="S3797"/>
    </row>
    <row r="3798" spans="1:19" x14ac:dyDescent="0.4">
      <c r="A3798" s="12" t="s">
        <v>1554</v>
      </c>
      <c r="B3798" s="13" t="s">
        <v>2127</v>
      </c>
      <c r="C3798" s="2"/>
      <c r="N3798"/>
      <c r="S3798"/>
    </row>
    <row r="3799" spans="1:19" x14ac:dyDescent="0.4">
      <c r="A3799" s="12" t="s">
        <v>1554</v>
      </c>
      <c r="B3799" s="13" t="s">
        <v>2128</v>
      </c>
      <c r="C3799" s="2"/>
      <c r="N3799"/>
      <c r="S3799"/>
    </row>
    <row r="3800" spans="1:19" x14ac:dyDescent="0.4">
      <c r="A3800" s="12" t="s">
        <v>1554</v>
      </c>
      <c r="B3800" s="13" t="s">
        <v>2129</v>
      </c>
      <c r="C3800" s="2"/>
      <c r="N3800"/>
      <c r="S3800"/>
    </row>
    <row r="3801" spans="1:19" x14ac:dyDescent="0.4">
      <c r="A3801" s="12" t="s">
        <v>1554</v>
      </c>
      <c r="B3801" s="13" t="s">
        <v>2130</v>
      </c>
      <c r="C3801" s="2"/>
      <c r="N3801"/>
      <c r="S3801"/>
    </row>
    <row r="3802" spans="1:19" x14ac:dyDescent="0.4">
      <c r="A3802" s="12" t="s">
        <v>1554</v>
      </c>
      <c r="B3802" s="13" t="s">
        <v>2131</v>
      </c>
      <c r="C3802" s="2"/>
      <c r="N3802"/>
      <c r="S3802"/>
    </row>
    <row r="3803" spans="1:19" x14ac:dyDescent="0.4">
      <c r="A3803" s="12" t="s">
        <v>1554</v>
      </c>
      <c r="B3803" s="13" t="s">
        <v>2132</v>
      </c>
      <c r="C3803" s="2"/>
      <c r="N3803"/>
      <c r="S3803"/>
    </row>
    <row r="3804" spans="1:19" x14ac:dyDescent="0.4">
      <c r="A3804" s="12" t="s">
        <v>1554</v>
      </c>
      <c r="B3804" s="13" t="s">
        <v>2133</v>
      </c>
      <c r="C3804" s="2"/>
      <c r="N3804"/>
      <c r="S3804"/>
    </row>
    <row r="3805" spans="1:19" x14ac:dyDescent="0.4">
      <c r="A3805" s="12" t="s">
        <v>1554</v>
      </c>
      <c r="B3805" s="13" t="s">
        <v>2134</v>
      </c>
      <c r="C3805" s="2"/>
      <c r="N3805"/>
      <c r="S3805"/>
    </row>
    <row r="3806" spans="1:19" x14ac:dyDescent="0.4">
      <c r="A3806" s="12" t="s">
        <v>1554</v>
      </c>
      <c r="B3806" s="13" t="s">
        <v>2135</v>
      </c>
      <c r="C3806" s="2"/>
      <c r="N3806"/>
      <c r="S3806"/>
    </row>
    <row r="3807" spans="1:19" x14ac:dyDescent="0.4">
      <c r="A3807" s="12" t="s">
        <v>1554</v>
      </c>
      <c r="B3807" s="13" t="s">
        <v>4747</v>
      </c>
      <c r="C3807" s="2"/>
      <c r="N3807"/>
      <c r="S3807"/>
    </row>
    <row r="3808" spans="1:19" x14ac:dyDescent="0.4">
      <c r="A3808" s="12" t="s">
        <v>1554</v>
      </c>
      <c r="B3808" s="13" t="s">
        <v>4761</v>
      </c>
      <c r="C3808" s="2"/>
      <c r="N3808"/>
      <c r="S3808"/>
    </row>
    <row r="3809" spans="1:19" x14ac:dyDescent="0.4">
      <c r="C3809" s="2" t="s">
        <v>4748</v>
      </c>
      <c r="N3809"/>
      <c r="S3809"/>
    </row>
    <row r="3810" spans="1:19" x14ac:dyDescent="0.4">
      <c r="C3810" t="s">
        <v>1611</v>
      </c>
      <c r="N3810"/>
      <c r="S3810"/>
    </row>
    <row r="3811" spans="1:19" x14ac:dyDescent="0.4">
      <c r="C3811" t="s">
        <v>1670</v>
      </c>
      <c r="N3811"/>
      <c r="S3811"/>
    </row>
    <row r="3812" spans="1:19" x14ac:dyDescent="0.4">
      <c r="C3812" t="s">
        <v>2166</v>
      </c>
      <c r="N3812"/>
      <c r="S3812"/>
    </row>
    <row r="3813" spans="1:19" x14ac:dyDescent="0.4">
      <c r="C3813" t="s">
        <v>1670</v>
      </c>
      <c r="N3813"/>
      <c r="S3813"/>
    </row>
    <row r="3814" spans="1:19" x14ac:dyDescent="0.4">
      <c r="C3814" t="s">
        <v>2093</v>
      </c>
      <c r="N3814"/>
      <c r="S3814"/>
    </row>
    <row r="3815" spans="1:19" x14ac:dyDescent="0.4">
      <c r="C3815" t="s">
        <v>2167</v>
      </c>
      <c r="N3815"/>
      <c r="S3815"/>
    </row>
    <row r="3816" spans="1:19" x14ac:dyDescent="0.4">
      <c r="C3816" t="s">
        <v>2168</v>
      </c>
      <c r="N3816"/>
      <c r="S3816"/>
    </row>
    <row r="3817" spans="1:19" x14ac:dyDescent="0.4">
      <c r="C3817" t="s">
        <v>2169</v>
      </c>
      <c r="N3817"/>
      <c r="S3817"/>
    </row>
    <row r="3818" spans="1:19" x14ac:dyDescent="0.4">
      <c r="C3818" t="s">
        <v>2170</v>
      </c>
      <c r="N3818"/>
      <c r="S3818"/>
    </row>
    <row r="3819" spans="1:19" x14ac:dyDescent="0.4">
      <c r="C3819" t="s">
        <v>2172</v>
      </c>
      <c r="N3819"/>
      <c r="S3819"/>
    </row>
    <row r="3820" spans="1:19" x14ac:dyDescent="0.4">
      <c r="C3820" t="s">
        <v>2173</v>
      </c>
      <c r="N3820"/>
      <c r="S3820"/>
    </row>
    <row r="3821" spans="1:19" x14ac:dyDescent="0.4">
      <c r="C3821" t="s">
        <v>2175</v>
      </c>
      <c r="N3821"/>
      <c r="S3821"/>
    </row>
    <row r="3822" spans="1:19" x14ac:dyDescent="0.4">
      <c r="A3822"/>
      <c r="B3822"/>
      <c r="C3822" t="s">
        <v>2177</v>
      </c>
      <c r="N3822"/>
      <c r="S3822"/>
    </row>
    <row r="3823" spans="1:19" x14ac:dyDescent="0.4">
      <c r="A3823"/>
      <c r="B3823"/>
      <c r="C3823" t="s">
        <v>2179</v>
      </c>
      <c r="N3823"/>
      <c r="S3823"/>
    </row>
    <row r="3824" spans="1:19" x14ac:dyDescent="0.4">
      <c r="A3824"/>
      <c r="B3824"/>
      <c r="C3824" t="s">
        <v>2180</v>
      </c>
      <c r="N3824"/>
      <c r="S3824"/>
    </row>
    <row r="3825" spans="1:19" x14ac:dyDescent="0.4">
      <c r="A3825"/>
      <c r="B3825"/>
      <c r="C3825" t="s">
        <v>2181</v>
      </c>
      <c r="N3825"/>
      <c r="S3825"/>
    </row>
    <row r="3826" spans="1:19" x14ac:dyDescent="0.4">
      <c r="A3826"/>
      <c r="B3826"/>
      <c r="C3826" t="s">
        <v>2182</v>
      </c>
      <c r="N3826"/>
      <c r="S3826"/>
    </row>
    <row r="3827" spans="1:19" x14ac:dyDescent="0.4">
      <c r="A3827"/>
      <c r="B3827"/>
      <c r="C3827" t="s">
        <v>2183</v>
      </c>
      <c r="N3827"/>
      <c r="S3827"/>
    </row>
    <row r="3828" spans="1:19" x14ac:dyDescent="0.4">
      <c r="A3828"/>
      <c r="B3828"/>
      <c r="C3828" t="s">
        <v>2185</v>
      </c>
      <c r="N3828"/>
      <c r="S3828"/>
    </row>
    <row r="3829" spans="1:19" x14ac:dyDescent="0.4">
      <c r="A3829"/>
      <c r="B3829"/>
      <c r="C3829" t="s">
        <v>2189</v>
      </c>
      <c r="N3829"/>
      <c r="S3829"/>
    </row>
    <row r="3830" spans="1:19" x14ac:dyDescent="0.4">
      <c r="A3830"/>
      <c r="B3830"/>
      <c r="C3830" t="s">
        <v>2190</v>
      </c>
      <c r="N3830"/>
      <c r="S3830"/>
    </row>
    <row r="3831" spans="1:19" x14ac:dyDescent="0.4">
      <c r="A3831"/>
      <c r="B3831"/>
      <c r="C3831" t="s">
        <v>2191</v>
      </c>
      <c r="N3831"/>
      <c r="S3831"/>
    </row>
    <row r="3832" spans="1:19" x14ac:dyDescent="0.4">
      <c r="A3832"/>
      <c r="B3832"/>
      <c r="C3832" t="s">
        <v>2192</v>
      </c>
      <c r="N3832"/>
      <c r="S3832"/>
    </row>
    <row r="3833" spans="1:19" x14ac:dyDescent="0.4">
      <c r="A3833"/>
      <c r="B3833"/>
      <c r="C3833" t="s">
        <v>2193</v>
      </c>
      <c r="N3833"/>
      <c r="S3833"/>
    </row>
    <row r="3834" spans="1:19" x14ac:dyDescent="0.4">
      <c r="A3834"/>
      <c r="B3834"/>
      <c r="C3834" t="s">
        <v>2194</v>
      </c>
      <c r="N3834"/>
      <c r="S3834"/>
    </row>
    <row r="3835" spans="1:19" x14ac:dyDescent="0.4">
      <c r="A3835"/>
      <c r="B3835"/>
      <c r="C3835" t="s">
        <v>2195</v>
      </c>
      <c r="N3835"/>
      <c r="S3835"/>
    </row>
    <row r="3836" spans="1:19" x14ac:dyDescent="0.4">
      <c r="A3836"/>
      <c r="B3836"/>
      <c r="C3836" t="s">
        <v>2196</v>
      </c>
      <c r="N3836"/>
      <c r="S3836"/>
    </row>
    <row r="3837" spans="1:19" x14ac:dyDescent="0.4">
      <c r="A3837"/>
      <c r="B3837"/>
      <c r="C3837" t="s">
        <v>2197</v>
      </c>
      <c r="N3837"/>
      <c r="S3837"/>
    </row>
    <row r="3838" spans="1:19" x14ac:dyDescent="0.4">
      <c r="A3838"/>
      <c r="B3838"/>
      <c r="C3838" t="s">
        <v>2198</v>
      </c>
      <c r="N3838"/>
      <c r="S3838"/>
    </row>
    <row r="3839" spans="1:19" x14ac:dyDescent="0.4">
      <c r="A3839"/>
      <c r="B3839"/>
      <c r="C3839" t="s">
        <v>2199</v>
      </c>
      <c r="N3839"/>
      <c r="S3839"/>
    </row>
    <row r="3840" spans="1:19" x14ac:dyDescent="0.4">
      <c r="A3840"/>
      <c r="B3840"/>
      <c r="C3840" t="s">
        <v>2201</v>
      </c>
      <c r="N3840"/>
      <c r="S3840"/>
    </row>
    <row r="3841" spans="1:19" x14ac:dyDescent="0.4">
      <c r="A3841"/>
      <c r="B3841"/>
      <c r="C3841" t="s">
        <v>2202</v>
      </c>
      <c r="N3841"/>
      <c r="S3841"/>
    </row>
    <row r="3842" spans="1:19" x14ac:dyDescent="0.4">
      <c r="A3842"/>
      <c r="B3842"/>
      <c r="C3842" t="s">
        <v>2203</v>
      </c>
      <c r="N3842"/>
      <c r="S3842"/>
    </row>
    <row r="3843" spans="1:19" x14ac:dyDescent="0.4">
      <c r="A3843"/>
      <c r="B3843"/>
      <c r="C3843" t="s">
        <v>2095</v>
      </c>
      <c r="N3843"/>
      <c r="S3843"/>
    </row>
    <row r="3844" spans="1:19" x14ac:dyDescent="0.4">
      <c r="A3844"/>
      <c r="B3844"/>
      <c r="C3844" t="s">
        <v>2171</v>
      </c>
      <c r="N3844"/>
      <c r="S3844"/>
    </row>
    <row r="3845" spans="1:19" x14ac:dyDescent="0.4">
      <c r="A3845"/>
      <c r="B3845"/>
      <c r="C3845" t="s">
        <v>2174</v>
      </c>
      <c r="N3845"/>
      <c r="S3845"/>
    </row>
    <row r="3846" spans="1:19" x14ac:dyDescent="0.4">
      <c r="A3846"/>
      <c r="B3846"/>
      <c r="C3846" t="s">
        <v>2176</v>
      </c>
      <c r="N3846"/>
      <c r="S3846"/>
    </row>
    <row r="3847" spans="1:19" x14ac:dyDescent="0.4">
      <c r="A3847"/>
      <c r="B3847"/>
      <c r="C3847" t="s">
        <v>2178</v>
      </c>
      <c r="N3847"/>
      <c r="S3847"/>
    </row>
    <row r="3848" spans="1:19" x14ac:dyDescent="0.4">
      <c r="A3848"/>
      <c r="B3848"/>
      <c r="C3848" t="s">
        <v>2184</v>
      </c>
      <c r="N3848"/>
      <c r="S3848"/>
    </row>
    <row r="3849" spans="1:19" x14ac:dyDescent="0.4">
      <c r="A3849"/>
      <c r="B3849"/>
      <c r="C3849" t="s">
        <v>2186</v>
      </c>
      <c r="N3849"/>
      <c r="S3849"/>
    </row>
    <row r="3850" spans="1:19" x14ac:dyDescent="0.4">
      <c r="A3850"/>
      <c r="B3850"/>
      <c r="C3850" t="s">
        <v>2187</v>
      </c>
      <c r="N3850"/>
      <c r="S3850"/>
    </row>
    <row r="3851" spans="1:19" x14ac:dyDescent="0.4">
      <c r="C3851" t="s">
        <v>2188</v>
      </c>
    </row>
    <row r="3852" spans="1:19" x14ac:dyDescent="0.4">
      <c r="A3852"/>
      <c r="B3852"/>
      <c r="C3852" t="s">
        <v>2200</v>
      </c>
      <c r="N3852"/>
      <c r="S3852"/>
    </row>
    <row r="3853" spans="1:19" x14ac:dyDescent="0.4">
      <c r="A3853"/>
      <c r="B3853"/>
      <c r="N3853"/>
      <c r="S3853"/>
    </row>
    <row r="3854" spans="1:19" x14ac:dyDescent="0.4">
      <c r="A3854"/>
      <c r="B3854"/>
      <c r="C3854" t="s">
        <v>1613</v>
      </c>
      <c r="N3854"/>
      <c r="S3854"/>
    </row>
    <row r="3855" spans="1:19" x14ac:dyDescent="0.4">
      <c r="C3855" t="s">
        <v>1670</v>
      </c>
    </row>
    <row r="3856" spans="1:19" x14ac:dyDescent="0.4">
      <c r="A3856"/>
      <c r="B3856"/>
      <c r="C3856" t="s">
        <v>2204</v>
      </c>
      <c r="N3856"/>
      <c r="S3856"/>
    </row>
    <row r="3857" spans="1:19" x14ac:dyDescent="0.4">
      <c r="A3857"/>
      <c r="B3857"/>
      <c r="N3857"/>
      <c r="S3857"/>
    </row>
    <row r="3858" spans="1:19" x14ac:dyDescent="0.4">
      <c r="A3858"/>
      <c r="B3858"/>
      <c r="C3858" t="s">
        <v>2205</v>
      </c>
      <c r="N3858"/>
      <c r="S3858"/>
    </row>
    <row r="3859" spans="1:19" x14ac:dyDescent="0.4">
      <c r="A3859"/>
      <c r="B3859"/>
      <c r="C3859" t="s">
        <v>2206</v>
      </c>
      <c r="N3859"/>
      <c r="S3859"/>
    </row>
    <row r="3860" spans="1:19" x14ac:dyDescent="0.4">
      <c r="A3860"/>
      <c r="B3860"/>
      <c r="C3860" t="s">
        <v>2100</v>
      </c>
      <c r="N3860"/>
      <c r="S3860"/>
    </row>
    <row r="3861" spans="1:19" x14ac:dyDescent="0.4">
      <c r="A3861"/>
      <c r="B3861"/>
      <c r="C3861" t="s">
        <v>1614</v>
      </c>
      <c r="N3861"/>
      <c r="S3861"/>
    </row>
    <row r="3862" spans="1:19" x14ac:dyDescent="0.4">
      <c r="A3862"/>
      <c r="B3862"/>
      <c r="C3862" t="s">
        <v>1615</v>
      </c>
      <c r="N3862"/>
      <c r="S3862"/>
    </row>
    <row r="3863" spans="1:19" x14ac:dyDescent="0.4">
      <c r="A3863"/>
      <c r="B3863"/>
      <c r="C3863" t="s">
        <v>1616</v>
      </c>
      <c r="N3863"/>
      <c r="S3863"/>
    </row>
    <row r="3864" spans="1:19" x14ac:dyDescent="0.4">
      <c r="A3864"/>
      <c r="B3864"/>
      <c r="C3864" t="s">
        <v>1617</v>
      </c>
      <c r="N3864"/>
      <c r="S3864"/>
    </row>
    <row r="3865" spans="1:19" x14ac:dyDescent="0.4">
      <c r="A3865"/>
      <c r="B3865"/>
      <c r="C3865" t="s">
        <v>1618</v>
      </c>
      <c r="N3865"/>
      <c r="S3865"/>
    </row>
    <row r="3866" spans="1:19" x14ac:dyDescent="0.4">
      <c r="A3866"/>
      <c r="B3866"/>
      <c r="C3866" t="s">
        <v>1976</v>
      </c>
      <c r="N3866"/>
      <c r="S3866"/>
    </row>
    <row r="3867" spans="1:19" x14ac:dyDescent="0.4">
      <c r="A3867"/>
      <c r="B3867"/>
      <c r="C3867" t="s">
        <v>2207</v>
      </c>
      <c r="N3867"/>
      <c r="S3867"/>
    </row>
    <row r="3868" spans="1:19" x14ac:dyDescent="0.4">
      <c r="A3868"/>
      <c r="B3868"/>
      <c r="C3868" t="s">
        <v>2208</v>
      </c>
      <c r="N3868"/>
      <c r="S3868"/>
    </row>
    <row r="3869" spans="1:19" x14ac:dyDescent="0.4">
      <c r="A3869"/>
      <c r="B3869"/>
      <c r="C3869" t="s">
        <v>2209</v>
      </c>
      <c r="N3869"/>
      <c r="S3869"/>
    </row>
    <row r="3870" spans="1:19" x14ac:dyDescent="0.4">
      <c r="A3870"/>
      <c r="B3870"/>
      <c r="C3870" t="s">
        <v>2210</v>
      </c>
      <c r="N3870"/>
      <c r="S3870"/>
    </row>
    <row r="3871" spans="1:19" x14ac:dyDescent="0.4">
      <c r="A3871"/>
      <c r="B3871"/>
      <c r="C3871" t="s">
        <v>2211</v>
      </c>
      <c r="N3871"/>
      <c r="S3871"/>
    </row>
    <row r="3872" spans="1:19" x14ac:dyDescent="0.4">
      <c r="A3872"/>
      <c r="B3872"/>
      <c r="C3872" t="s">
        <v>2212</v>
      </c>
      <c r="N3872"/>
      <c r="S3872"/>
    </row>
    <row r="3873" spans="1:19" x14ac:dyDescent="0.4">
      <c r="A3873"/>
      <c r="B3873"/>
      <c r="C3873" t="s">
        <v>2213</v>
      </c>
      <c r="N3873"/>
      <c r="S3873"/>
    </row>
    <row r="3874" spans="1:19" x14ac:dyDescent="0.4">
      <c r="A3874"/>
      <c r="B3874"/>
      <c r="C3874" t="s">
        <v>2214</v>
      </c>
      <c r="N3874"/>
      <c r="S3874"/>
    </row>
    <row r="3875" spans="1:19" x14ac:dyDescent="0.4">
      <c r="A3875"/>
      <c r="B3875"/>
      <c r="C3875" t="s">
        <v>2215</v>
      </c>
      <c r="N3875"/>
      <c r="S3875"/>
    </row>
    <row r="3876" spans="1:19" x14ac:dyDescent="0.4">
      <c r="A3876"/>
      <c r="B3876"/>
      <c r="C3876" t="s">
        <v>2216</v>
      </c>
      <c r="N3876"/>
      <c r="S3876"/>
    </row>
    <row r="3877" spans="1:19" x14ac:dyDescent="0.4">
      <c r="A3877"/>
      <c r="B3877"/>
      <c r="C3877" t="s">
        <v>2217</v>
      </c>
      <c r="N3877"/>
      <c r="S3877"/>
    </row>
    <row r="3878" spans="1:19" x14ac:dyDescent="0.4">
      <c r="A3878"/>
      <c r="B3878"/>
      <c r="C3878" t="s">
        <v>2218</v>
      </c>
      <c r="N3878"/>
      <c r="S3878"/>
    </row>
    <row r="3879" spans="1:19" x14ac:dyDescent="0.4">
      <c r="A3879"/>
      <c r="B3879"/>
      <c r="C3879" t="s">
        <v>2219</v>
      </c>
      <c r="N3879"/>
      <c r="S3879"/>
    </row>
    <row r="3880" spans="1:19" x14ac:dyDescent="0.4">
      <c r="A3880"/>
      <c r="B3880"/>
      <c r="C3880" t="s">
        <v>2220</v>
      </c>
      <c r="N3880"/>
      <c r="S3880"/>
    </row>
    <row r="3881" spans="1:19" x14ac:dyDescent="0.4">
      <c r="A3881"/>
      <c r="B3881"/>
      <c r="C3881" t="s">
        <v>2221</v>
      </c>
      <c r="N3881"/>
      <c r="S3881"/>
    </row>
    <row r="3882" spans="1:19" x14ac:dyDescent="0.4">
      <c r="A3882"/>
      <c r="B3882"/>
      <c r="C3882" t="s">
        <v>2222</v>
      </c>
      <c r="N3882"/>
      <c r="S3882"/>
    </row>
    <row r="3883" spans="1:19" x14ac:dyDescent="0.4">
      <c r="A3883"/>
      <c r="B3883"/>
      <c r="C3883" t="s">
        <v>2223</v>
      </c>
      <c r="N3883"/>
      <c r="S3883"/>
    </row>
    <row r="3884" spans="1:19" x14ac:dyDescent="0.4">
      <c r="A3884"/>
      <c r="B3884"/>
      <c r="C3884" t="s">
        <v>2224</v>
      </c>
      <c r="N3884"/>
      <c r="S3884"/>
    </row>
    <row r="3885" spans="1:19" x14ac:dyDescent="0.4">
      <c r="A3885"/>
      <c r="B3885"/>
      <c r="C3885" t="s">
        <v>2225</v>
      </c>
      <c r="N3885"/>
      <c r="S3885"/>
    </row>
    <row r="3886" spans="1:19" x14ac:dyDescent="0.4">
      <c r="A3886"/>
      <c r="B3886"/>
      <c r="C3886" t="s">
        <v>2226</v>
      </c>
      <c r="N3886"/>
      <c r="S3886"/>
    </row>
    <row r="3887" spans="1:19" x14ac:dyDescent="0.4">
      <c r="A3887"/>
      <c r="B3887"/>
      <c r="C3887" t="s">
        <v>2227</v>
      </c>
      <c r="N3887"/>
      <c r="S3887"/>
    </row>
    <row r="3888" spans="1:19" x14ac:dyDescent="0.4">
      <c r="A3888"/>
      <c r="B3888"/>
      <c r="C3888" t="s">
        <v>2228</v>
      </c>
      <c r="N3888"/>
      <c r="S3888"/>
    </row>
    <row r="3889" spans="1:19" x14ac:dyDescent="0.4">
      <c r="A3889"/>
      <c r="B3889"/>
      <c r="C3889" t="s">
        <v>2229</v>
      </c>
      <c r="N3889"/>
      <c r="S3889"/>
    </row>
    <row r="3890" spans="1:19" x14ac:dyDescent="0.4">
      <c r="A3890"/>
      <c r="B3890"/>
      <c r="C3890" t="s">
        <v>2230</v>
      </c>
      <c r="N3890"/>
      <c r="S3890"/>
    </row>
    <row r="3891" spans="1:19" x14ac:dyDescent="0.4">
      <c r="A3891"/>
      <c r="B3891"/>
      <c r="C3891" t="s">
        <v>2231</v>
      </c>
      <c r="N3891"/>
      <c r="S3891"/>
    </row>
    <row r="3892" spans="1:19" x14ac:dyDescent="0.4">
      <c r="A3892"/>
      <c r="B3892"/>
      <c r="C3892" t="s">
        <v>2232</v>
      </c>
      <c r="N3892"/>
      <c r="S3892"/>
    </row>
    <row r="3893" spans="1:19" x14ac:dyDescent="0.4">
      <c r="A3893"/>
      <c r="B3893"/>
      <c r="C3893" t="s">
        <v>2233</v>
      </c>
      <c r="N3893"/>
      <c r="S3893"/>
    </row>
    <row r="3894" spans="1:19" x14ac:dyDescent="0.4">
      <c r="A3894"/>
      <c r="B3894"/>
      <c r="C3894" t="s">
        <v>2234</v>
      </c>
      <c r="N3894"/>
      <c r="S3894"/>
    </row>
    <row r="3895" spans="1:19" x14ac:dyDescent="0.4">
      <c r="A3895"/>
      <c r="B3895"/>
      <c r="C3895" t="s">
        <v>2235</v>
      </c>
      <c r="N3895"/>
      <c r="S3895"/>
    </row>
    <row r="3896" spans="1:19" x14ac:dyDescent="0.4">
      <c r="A3896"/>
      <c r="B3896"/>
      <c r="C3896" t="s">
        <v>2236</v>
      </c>
      <c r="N3896"/>
      <c r="S3896"/>
    </row>
    <row r="3897" spans="1:19" x14ac:dyDescent="0.4">
      <c r="A3897"/>
      <c r="B3897"/>
      <c r="C3897" t="s">
        <v>2237</v>
      </c>
      <c r="N3897"/>
      <c r="S3897"/>
    </row>
    <row r="3898" spans="1:19" x14ac:dyDescent="0.4">
      <c r="A3898"/>
      <c r="B3898"/>
      <c r="C3898" t="s">
        <v>2238</v>
      </c>
      <c r="N3898"/>
      <c r="S3898"/>
    </row>
    <row r="3899" spans="1:19" x14ac:dyDescent="0.4">
      <c r="A3899"/>
      <c r="B3899"/>
      <c r="C3899" t="s">
        <v>2239</v>
      </c>
      <c r="N3899"/>
      <c r="S3899"/>
    </row>
    <row r="3900" spans="1:19" x14ac:dyDescent="0.4">
      <c r="A3900"/>
      <c r="B3900"/>
      <c r="C3900" t="s">
        <v>2238</v>
      </c>
      <c r="N3900"/>
      <c r="S3900"/>
    </row>
    <row r="3901" spans="1:19" x14ac:dyDescent="0.4">
      <c r="A3901"/>
      <c r="B3901"/>
      <c r="C3901" t="s">
        <v>2240</v>
      </c>
      <c r="N3901"/>
      <c r="S3901"/>
    </row>
    <row r="3902" spans="1:19" x14ac:dyDescent="0.4">
      <c r="A3902"/>
      <c r="B3902"/>
      <c r="C3902" t="s">
        <v>2241</v>
      </c>
      <c r="N3902"/>
      <c r="S3902"/>
    </row>
    <row r="3903" spans="1:19" x14ac:dyDescent="0.4">
      <c r="A3903"/>
      <c r="B3903"/>
      <c r="C3903" t="s">
        <v>2242</v>
      </c>
      <c r="N3903"/>
      <c r="S3903"/>
    </row>
    <row r="3904" spans="1:19" x14ac:dyDescent="0.4">
      <c r="A3904"/>
      <c r="B3904"/>
      <c r="C3904" t="s">
        <v>2243</v>
      </c>
      <c r="N3904"/>
      <c r="S3904"/>
    </row>
    <row r="3905" spans="1:19" x14ac:dyDescent="0.4">
      <c r="A3905"/>
      <c r="B3905"/>
      <c r="C3905" t="s">
        <v>2244</v>
      </c>
      <c r="N3905"/>
      <c r="S3905"/>
    </row>
    <row r="3906" spans="1:19" x14ac:dyDescent="0.4">
      <c r="A3906"/>
      <c r="B3906"/>
      <c r="C3906" t="s">
        <v>2245</v>
      </c>
      <c r="N3906"/>
      <c r="S3906"/>
    </row>
    <row r="3907" spans="1:19" x14ac:dyDescent="0.4">
      <c r="A3907"/>
      <c r="B3907"/>
      <c r="C3907" t="s">
        <v>2246</v>
      </c>
      <c r="N3907"/>
      <c r="S3907"/>
    </row>
    <row r="3908" spans="1:19" x14ac:dyDescent="0.4">
      <c r="A3908"/>
      <c r="B3908"/>
      <c r="C3908" t="s">
        <v>2247</v>
      </c>
      <c r="N3908"/>
      <c r="S3908"/>
    </row>
    <row r="3909" spans="1:19" x14ac:dyDescent="0.4">
      <c r="A3909"/>
      <c r="B3909"/>
      <c r="C3909" t="s">
        <v>2248</v>
      </c>
      <c r="N3909"/>
      <c r="S3909"/>
    </row>
    <row r="3910" spans="1:19" x14ac:dyDescent="0.4">
      <c r="A3910"/>
      <c r="B3910"/>
      <c r="C3910" t="s">
        <v>2249</v>
      </c>
      <c r="N3910"/>
      <c r="S3910"/>
    </row>
    <row r="3911" spans="1:19" x14ac:dyDescent="0.4">
      <c r="A3911"/>
      <c r="B3911"/>
      <c r="C3911" t="s">
        <v>2250</v>
      </c>
      <c r="N3911"/>
      <c r="S3911"/>
    </row>
    <row r="3912" spans="1:19" x14ac:dyDescent="0.4">
      <c r="A3912"/>
      <c r="B3912"/>
      <c r="C3912" t="s">
        <v>2251</v>
      </c>
      <c r="N3912"/>
      <c r="S3912"/>
    </row>
    <row r="3913" spans="1:19" x14ac:dyDescent="0.4">
      <c r="A3913"/>
      <c r="B3913"/>
      <c r="C3913" t="s">
        <v>2252</v>
      </c>
      <c r="N3913"/>
      <c r="S3913"/>
    </row>
    <row r="3914" spans="1:19" x14ac:dyDescent="0.4">
      <c r="A3914"/>
      <c r="B3914"/>
      <c r="C3914" t="s">
        <v>2253</v>
      </c>
      <c r="N3914"/>
      <c r="S3914"/>
    </row>
    <row r="3915" spans="1:19" x14ac:dyDescent="0.4">
      <c r="A3915"/>
      <c r="B3915"/>
      <c r="C3915" t="s">
        <v>2254</v>
      </c>
      <c r="N3915"/>
      <c r="S3915"/>
    </row>
    <row r="3916" spans="1:19" x14ac:dyDescent="0.4">
      <c r="A3916"/>
      <c r="B3916"/>
      <c r="C3916" t="s">
        <v>2255</v>
      </c>
      <c r="N3916"/>
      <c r="S3916"/>
    </row>
    <row r="3917" spans="1:19" x14ac:dyDescent="0.4">
      <c r="A3917"/>
      <c r="B3917"/>
      <c r="C3917" t="s">
        <v>2256</v>
      </c>
      <c r="N3917"/>
      <c r="S3917"/>
    </row>
    <row r="3918" spans="1:19" x14ac:dyDescent="0.4">
      <c r="A3918"/>
      <c r="B3918"/>
      <c r="C3918" t="s">
        <v>2257</v>
      </c>
      <c r="N3918"/>
      <c r="S3918"/>
    </row>
    <row r="3919" spans="1:19" x14ac:dyDescent="0.4">
      <c r="A3919"/>
      <c r="B3919"/>
      <c r="C3919" t="s">
        <v>2258</v>
      </c>
      <c r="N3919"/>
      <c r="S3919"/>
    </row>
    <row r="3920" spans="1:19" x14ac:dyDescent="0.4">
      <c r="A3920"/>
      <c r="B3920"/>
      <c r="C3920" t="s">
        <v>2259</v>
      </c>
      <c r="N3920"/>
      <c r="S3920"/>
    </row>
    <row r="3921" spans="1:19" x14ac:dyDescent="0.4">
      <c r="A3921"/>
      <c r="B3921"/>
      <c r="C3921" t="s">
        <v>2260</v>
      </c>
      <c r="N3921"/>
      <c r="S3921"/>
    </row>
    <row r="3922" spans="1:19" x14ac:dyDescent="0.4">
      <c r="A3922"/>
      <c r="B3922"/>
      <c r="C3922" t="s">
        <v>2261</v>
      </c>
      <c r="N3922"/>
      <c r="S3922"/>
    </row>
    <row r="3923" spans="1:19" x14ac:dyDescent="0.4">
      <c r="A3923"/>
      <c r="B3923"/>
      <c r="C3923" t="s">
        <v>2262</v>
      </c>
      <c r="N3923"/>
      <c r="S3923"/>
    </row>
    <row r="3924" spans="1:19" x14ac:dyDescent="0.4">
      <c r="A3924"/>
      <c r="B3924"/>
      <c r="C3924" t="s">
        <v>2263</v>
      </c>
      <c r="N3924"/>
      <c r="S3924"/>
    </row>
    <row r="3925" spans="1:19" x14ac:dyDescent="0.4">
      <c r="A3925"/>
      <c r="B3925"/>
      <c r="C3925" t="s">
        <v>2264</v>
      </c>
      <c r="N3925"/>
      <c r="S3925"/>
    </row>
    <row r="3926" spans="1:19" x14ac:dyDescent="0.4">
      <c r="A3926"/>
      <c r="B3926"/>
      <c r="C3926" t="s">
        <v>2265</v>
      </c>
      <c r="N3926"/>
      <c r="S3926"/>
    </row>
    <row r="3927" spans="1:19" x14ac:dyDescent="0.4">
      <c r="A3927"/>
      <c r="B3927"/>
      <c r="C3927" t="s">
        <v>2266</v>
      </c>
      <c r="N3927"/>
      <c r="S3927"/>
    </row>
    <row r="3928" spans="1:19" x14ac:dyDescent="0.4">
      <c r="A3928"/>
      <c r="B3928"/>
      <c r="C3928" t="s">
        <v>2267</v>
      </c>
      <c r="N3928"/>
      <c r="S3928"/>
    </row>
    <row r="3929" spans="1:19" x14ac:dyDescent="0.4">
      <c r="A3929"/>
      <c r="B3929"/>
      <c r="C3929" t="s">
        <v>2268</v>
      </c>
      <c r="N3929"/>
      <c r="S3929"/>
    </row>
    <row r="3930" spans="1:19" x14ac:dyDescent="0.4">
      <c r="A3930"/>
      <c r="B3930"/>
      <c r="C3930" t="s">
        <v>2269</v>
      </c>
      <c r="N3930"/>
      <c r="S3930"/>
    </row>
    <row r="3931" spans="1:19" x14ac:dyDescent="0.4">
      <c r="A3931"/>
      <c r="B3931"/>
      <c r="C3931" t="s">
        <v>2270</v>
      </c>
      <c r="N3931"/>
      <c r="S3931"/>
    </row>
    <row r="3932" spans="1:19" x14ac:dyDescent="0.4">
      <c r="A3932"/>
      <c r="B3932"/>
      <c r="C3932" t="s">
        <v>2271</v>
      </c>
      <c r="N3932"/>
      <c r="S3932"/>
    </row>
    <row r="3933" spans="1:19" x14ac:dyDescent="0.4">
      <c r="A3933"/>
      <c r="B3933"/>
      <c r="C3933" t="s">
        <v>2272</v>
      </c>
      <c r="N3933"/>
      <c r="S3933"/>
    </row>
    <row r="3934" spans="1:19" x14ac:dyDescent="0.4">
      <c r="A3934"/>
      <c r="B3934"/>
      <c r="C3934" t="s">
        <v>2273</v>
      </c>
      <c r="N3934"/>
      <c r="S3934"/>
    </row>
    <row r="3935" spans="1:19" x14ac:dyDescent="0.4">
      <c r="A3935"/>
      <c r="B3935"/>
      <c r="C3935" t="s">
        <v>2274</v>
      </c>
      <c r="N3935"/>
      <c r="S3935"/>
    </row>
    <row r="3936" spans="1:19" x14ac:dyDescent="0.4">
      <c r="A3936"/>
      <c r="B3936"/>
      <c r="C3936" t="s">
        <v>2275</v>
      </c>
      <c r="N3936"/>
      <c r="S3936"/>
    </row>
    <row r="3937" spans="1:19" x14ac:dyDescent="0.4">
      <c r="A3937"/>
      <c r="B3937"/>
      <c r="C3937" t="s">
        <v>2276</v>
      </c>
      <c r="N3937"/>
      <c r="S3937"/>
    </row>
    <row r="3938" spans="1:19" x14ac:dyDescent="0.4">
      <c r="A3938"/>
      <c r="B3938"/>
      <c r="C3938" t="s">
        <v>2277</v>
      </c>
      <c r="N3938"/>
      <c r="S3938"/>
    </row>
    <row r="3939" spans="1:19" x14ac:dyDescent="0.4">
      <c r="A3939"/>
      <c r="B3939"/>
      <c r="C3939" t="s">
        <v>2278</v>
      </c>
      <c r="N3939"/>
      <c r="S3939"/>
    </row>
    <row r="3940" spans="1:19" x14ac:dyDescent="0.4">
      <c r="A3940"/>
      <c r="B3940"/>
      <c r="C3940" t="s">
        <v>2279</v>
      </c>
      <c r="N3940"/>
      <c r="S3940"/>
    </row>
    <row r="3941" spans="1:19" x14ac:dyDescent="0.4">
      <c r="A3941"/>
      <c r="B3941"/>
      <c r="C3941" t="s">
        <v>2280</v>
      </c>
      <c r="N3941"/>
      <c r="S3941"/>
    </row>
    <row r="3942" spans="1:19" x14ac:dyDescent="0.4">
      <c r="A3942"/>
      <c r="B3942"/>
      <c r="C3942" t="s">
        <v>2281</v>
      </c>
      <c r="N3942"/>
      <c r="S3942"/>
    </row>
    <row r="3943" spans="1:19" x14ac:dyDescent="0.4">
      <c r="A3943"/>
      <c r="B3943"/>
      <c r="C3943" t="s">
        <v>2282</v>
      </c>
      <c r="N3943"/>
      <c r="S3943"/>
    </row>
    <row r="3944" spans="1:19" x14ac:dyDescent="0.4">
      <c r="A3944"/>
      <c r="B3944"/>
      <c r="C3944" t="s">
        <v>2283</v>
      </c>
      <c r="N3944"/>
      <c r="S3944"/>
    </row>
    <row r="3945" spans="1:19" x14ac:dyDescent="0.4">
      <c r="A3945"/>
      <c r="B3945"/>
      <c r="C3945" t="s">
        <v>2284</v>
      </c>
      <c r="N3945"/>
      <c r="S3945"/>
    </row>
    <row r="3946" spans="1:19" x14ac:dyDescent="0.4">
      <c r="A3946"/>
      <c r="B3946"/>
      <c r="C3946" t="s">
        <v>2285</v>
      </c>
      <c r="N3946"/>
      <c r="S3946"/>
    </row>
    <row r="3947" spans="1:19" x14ac:dyDescent="0.4">
      <c r="A3947"/>
      <c r="B3947"/>
      <c r="C3947" t="s">
        <v>2286</v>
      </c>
      <c r="N3947"/>
      <c r="S3947"/>
    </row>
    <row r="3948" spans="1:19" x14ac:dyDescent="0.4">
      <c r="A3948"/>
      <c r="B3948"/>
      <c r="C3948" t="s">
        <v>2287</v>
      </c>
      <c r="N3948"/>
      <c r="S3948"/>
    </row>
    <row r="3949" spans="1:19" x14ac:dyDescent="0.4">
      <c r="A3949"/>
      <c r="B3949"/>
      <c r="C3949" t="s">
        <v>2288</v>
      </c>
      <c r="N3949"/>
      <c r="S3949"/>
    </row>
    <row r="3950" spans="1:19" x14ac:dyDescent="0.4">
      <c r="A3950"/>
      <c r="B3950"/>
      <c r="C3950" t="s">
        <v>2289</v>
      </c>
      <c r="N3950"/>
      <c r="S3950"/>
    </row>
    <row r="3951" spans="1:19" x14ac:dyDescent="0.4">
      <c r="A3951"/>
      <c r="B3951"/>
      <c r="C3951" t="s">
        <v>2290</v>
      </c>
      <c r="N3951"/>
      <c r="S3951"/>
    </row>
    <row r="3952" spans="1:19" x14ac:dyDescent="0.4">
      <c r="C3952" t="s">
        <v>2291</v>
      </c>
    </row>
    <row r="3953" spans="1:19" x14ac:dyDescent="0.4">
      <c r="A3953"/>
      <c r="B3953"/>
      <c r="C3953" t="s">
        <v>2292</v>
      </c>
      <c r="N3953"/>
      <c r="S3953"/>
    </row>
    <row r="3954" spans="1:19" x14ac:dyDescent="0.4">
      <c r="A3954"/>
      <c r="B3954"/>
      <c r="N3954"/>
      <c r="S3954"/>
    </row>
    <row r="3955" spans="1:19" x14ac:dyDescent="0.4">
      <c r="A3955"/>
      <c r="B3955"/>
      <c r="C3955" t="s">
        <v>2107</v>
      </c>
      <c r="N3955"/>
      <c r="S3955"/>
    </row>
    <row r="3956" spans="1:19" x14ac:dyDescent="0.4">
      <c r="A3956"/>
      <c r="B3956"/>
      <c r="C3956" t="s">
        <v>2293</v>
      </c>
      <c r="N3956"/>
      <c r="S3956"/>
    </row>
    <row r="3957" spans="1:19" x14ac:dyDescent="0.4">
      <c r="A3957"/>
      <c r="B3957"/>
      <c r="C3957" t="s">
        <v>2294</v>
      </c>
      <c r="N3957"/>
      <c r="S3957"/>
    </row>
    <row r="3958" spans="1:19" x14ac:dyDescent="0.4">
      <c r="A3958"/>
      <c r="B3958"/>
      <c r="C3958" t="s">
        <v>2295</v>
      </c>
      <c r="N3958"/>
      <c r="S3958"/>
    </row>
    <row r="3959" spans="1:19" x14ac:dyDescent="0.4">
      <c r="A3959"/>
      <c r="B3959"/>
      <c r="C3959" t="s">
        <v>2296</v>
      </c>
      <c r="N3959"/>
      <c r="S3959"/>
    </row>
    <row r="3960" spans="1:19" x14ac:dyDescent="0.4">
      <c r="A3960"/>
      <c r="B3960"/>
      <c r="C3960" t="s">
        <v>2297</v>
      </c>
      <c r="N3960"/>
      <c r="S3960"/>
    </row>
    <row r="3961" spans="1:19" x14ac:dyDescent="0.4">
      <c r="A3961"/>
      <c r="B3961"/>
      <c r="C3961" t="s">
        <v>2298</v>
      </c>
      <c r="N3961"/>
      <c r="S3961"/>
    </row>
    <row r="3962" spans="1:19" x14ac:dyDescent="0.4">
      <c r="A3962"/>
      <c r="B3962"/>
      <c r="C3962" t="s">
        <v>2299</v>
      </c>
      <c r="N3962"/>
      <c r="S3962"/>
    </row>
    <row r="3963" spans="1:19" x14ac:dyDescent="0.4">
      <c r="A3963"/>
      <c r="B3963"/>
      <c r="C3963" t="s">
        <v>2300</v>
      </c>
      <c r="N3963"/>
      <c r="S3963"/>
    </row>
    <row r="3964" spans="1:19" x14ac:dyDescent="0.4">
      <c r="A3964"/>
      <c r="B3964"/>
      <c r="C3964" t="s">
        <v>2301</v>
      </c>
      <c r="N3964"/>
      <c r="S3964"/>
    </row>
    <row r="3965" spans="1:19" x14ac:dyDescent="0.4">
      <c r="A3965"/>
      <c r="B3965"/>
      <c r="C3965" t="s">
        <v>2302</v>
      </c>
      <c r="N3965"/>
      <c r="S3965"/>
    </row>
    <row r="3966" spans="1:19" x14ac:dyDescent="0.4">
      <c r="C3966" t="s">
        <v>2303</v>
      </c>
      <c r="N3966"/>
      <c r="S3966"/>
    </row>
    <row r="3967" spans="1:19" x14ac:dyDescent="0.4">
      <c r="C3967" t="s">
        <v>2304</v>
      </c>
      <c r="N3967"/>
      <c r="S3967"/>
    </row>
    <row r="3968" spans="1:19" x14ac:dyDescent="0.4">
      <c r="C3968" t="s">
        <v>2305</v>
      </c>
      <c r="N3968"/>
      <c r="S3968"/>
    </row>
    <row r="3969" spans="1:19" x14ac:dyDescent="0.4">
      <c r="C3969" t="s">
        <v>2306</v>
      </c>
      <c r="N3969"/>
      <c r="S3969"/>
    </row>
    <row r="3970" spans="1:19" x14ac:dyDescent="0.4">
      <c r="C3970" t="s">
        <v>2307</v>
      </c>
      <c r="N3970"/>
      <c r="S3970"/>
    </row>
    <row r="3971" spans="1:19" x14ac:dyDescent="0.4">
      <c r="C3971" t="s">
        <v>2308</v>
      </c>
      <c r="N3971"/>
      <c r="S3971"/>
    </row>
    <row r="3972" spans="1:19" x14ac:dyDescent="0.4">
      <c r="C3972" t="s">
        <v>2309</v>
      </c>
      <c r="N3972"/>
      <c r="S3972"/>
    </row>
    <row r="3973" spans="1:19" x14ac:dyDescent="0.4">
      <c r="C3973" t="s">
        <v>2310</v>
      </c>
    </row>
    <row r="3974" spans="1:19" x14ac:dyDescent="0.4">
      <c r="C3974" s="2" t="s">
        <v>2311</v>
      </c>
    </row>
    <row r="3975" spans="1:19" x14ac:dyDescent="0.4">
      <c r="C3975" s="2"/>
    </row>
    <row r="3976" spans="1:19" x14ac:dyDescent="0.4">
      <c r="C3976" s="2" t="s">
        <v>1620</v>
      </c>
      <c r="N3976"/>
      <c r="S3976"/>
    </row>
    <row r="3977" spans="1:19" x14ac:dyDescent="0.4">
      <c r="A3977" s="12" t="s">
        <v>1554</v>
      </c>
      <c r="C3977" s="2"/>
      <c r="N3977"/>
      <c r="S3977"/>
    </row>
    <row r="3978" spans="1:19" x14ac:dyDescent="0.4">
      <c r="A3978" s="12" t="s">
        <v>1554</v>
      </c>
      <c r="B3978" s="18" t="s">
        <v>2312</v>
      </c>
      <c r="C3978" s="2"/>
      <c r="N3978"/>
      <c r="S3978"/>
    </row>
    <row r="3979" spans="1:19" x14ac:dyDescent="0.4">
      <c r="A3979" s="12" t="s">
        <v>1554</v>
      </c>
      <c r="B3979" s="13" t="s">
        <v>2109</v>
      </c>
      <c r="C3979" s="2"/>
      <c r="N3979"/>
      <c r="S3979"/>
    </row>
    <row r="3980" spans="1:19" x14ac:dyDescent="0.4">
      <c r="A3980" s="12" t="s">
        <v>1554</v>
      </c>
      <c r="B3980" s="13" t="s">
        <v>2313</v>
      </c>
      <c r="C3980" s="2"/>
      <c r="N3980"/>
      <c r="S3980"/>
    </row>
    <row r="3981" spans="1:19" x14ac:dyDescent="0.4">
      <c r="A3981" s="12" t="s">
        <v>1554</v>
      </c>
      <c r="B3981" s="13" t="s">
        <v>2314</v>
      </c>
      <c r="C3981" s="2"/>
      <c r="N3981"/>
      <c r="S3981"/>
    </row>
    <row r="3982" spans="1:19" x14ac:dyDescent="0.4">
      <c r="A3982" s="12" t="s">
        <v>1554</v>
      </c>
      <c r="B3982" s="13" t="s">
        <v>2315</v>
      </c>
      <c r="C3982" s="2"/>
      <c r="N3982"/>
      <c r="S3982"/>
    </row>
    <row r="3983" spans="1:19" x14ac:dyDescent="0.4">
      <c r="A3983" s="12" t="s">
        <v>1554</v>
      </c>
      <c r="B3983" s="13" t="s">
        <v>2316</v>
      </c>
      <c r="C3983" s="2"/>
      <c r="N3983"/>
      <c r="S3983"/>
    </row>
    <row r="3984" spans="1:19" x14ac:dyDescent="0.4">
      <c r="A3984" s="12" t="s">
        <v>1554</v>
      </c>
      <c r="B3984" s="13" t="s">
        <v>2642</v>
      </c>
      <c r="C3984" s="2"/>
      <c r="N3984"/>
      <c r="S3984"/>
    </row>
    <row r="3985" spans="1:19" x14ac:dyDescent="0.4">
      <c r="A3985" s="12" t="s">
        <v>1554</v>
      </c>
      <c r="B3985" s="13" t="s">
        <v>2317</v>
      </c>
      <c r="C3985" s="2"/>
      <c r="N3985"/>
      <c r="S3985"/>
    </row>
    <row r="3986" spans="1:19" x14ac:dyDescent="0.4">
      <c r="A3986" s="12" t="s">
        <v>1554</v>
      </c>
      <c r="B3986" s="13" t="s">
        <v>2318</v>
      </c>
      <c r="C3986" s="2"/>
      <c r="N3986"/>
      <c r="S3986"/>
    </row>
    <row r="3987" spans="1:19" x14ac:dyDescent="0.4">
      <c r="A3987" s="12" t="s">
        <v>1554</v>
      </c>
      <c r="B3987" s="13" t="s">
        <v>2319</v>
      </c>
      <c r="C3987" s="2"/>
      <c r="N3987"/>
      <c r="S3987"/>
    </row>
    <row r="3988" spans="1:19" x14ac:dyDescent="0.4">
      <c r="A3988" s="12" t="s">
        <v>1554</v>
      </c>
      <c r="B3988" s="13" t="s">
        <v>2320</v>
      </c>
      <c r="C3988" s="2"/>
      <c r="N3988"/>
      <c r="S3988"/>
    </row>
    <row r="3989" spans="1:19" x14ac:dyDescent="0.4">
      <c r="A3989" s="12" t="s">
        <v>1554</v>
      </c>
      <c r="B3989" s="13" t="s">
        <v>2321</v>
      </c>
      <c r="C3989" s="2"/>
      <c r="N3989"/>
      <c r="S3989"/>
    </row>
    <row r="3990" spans="1:19" x14ac:dyDescent="0.4">
      <c r="A3990" s="12" t="s">
        <v>1554</v>
      </c>
      <c r="B3990" s="13" t="s">
        <v>2322</v>
      </c>
      <c r="C3990" s="2"/>
      <c r="N3990"/>
      <c r="S3990"/>
    </row>
    <row r="3991" spans="1:19" x14ac:dyDescent="0.4">
      <c r="A3991" s="12" t="s">
        <v>1554</v>
      </c>
      <c r="B3991" s="13" t="s">
        <v>2323</v>
      </c>
      <c r="C3991" s="2"/>
      <c r="N3991"/>
      <c r="S3991"/>
    </row>
    <row r="3992" spans="1:19" x14ac:dyDescent="0.4">
      <c r="A3992" s="12" t="s">
        <v>1554</v>
      </c>
      <c r="B3992" s="13" t="s">
        <v>2324</v>
      </c>
      <c r="C3992" s="2"/>
      <c r="N3992"/>
      <c r="S3992"/>
    </row>
    <row r="3993" spans="1:19" x14ac:dyDescent="0.4">
      <c r="A3993" s="12" t="s">
        <v>1554</v>
      </c>
      <c r="B3993" s="13" t="s">
        <v>2325</v>
      </c>
      <c r="C3993" s="2"/>
      <c r="N3993"/>
      <c r="S3993"/>
    </row>
    <row r="3994" spans="1:19" x14ac:dyDescent="0.4">
      <c r="A3994" s="12" t="s">
        <v>1554</v>
      </c>
      <c r="B3994" s="13" t="s">
        <v>2326</v>
      </c>
      <c r="C3994" s="2"/>
      <c r="N3994"/>
      <c r="S3994"/>
    </row>
    <row r="3995" spans="1:19" x14ac:dyDescent="0.4">
      <c r="A3995" s="12" t="s">
        <v>1554</v>
      </c>
      <c r="B3995" s="13" t="s">
        <v>2327</v>
      </c>
      <c r="C3995" s="2"/>
      <c r="N3995"/>
      <c r="S3995"/>
    </row>
    <row r="3996" spans="1:19" x14ac:dyDescent="0.4">
      <c r="A3996" s="12" t="s">
        <v>1554</v>
      </c>
      <c r="B3996" s="13" t="s">
        <v>2328</v>
      </c>
      <c r="C3996" s="2"/>
      <c r="N3996"/>
      <c r="S3996"/>
    </row>
    <row r="3997" spans="1:19" x14ac:dyDescent="0.4">
      <c r="A3997" s="12" t="s">
        <v>1554</v>
      </c>
      <c r="B3997" s="13" t="s">
        <v>2329</v>
      </c>
      <c r="C3997" s="2"/>
      <c r="N3997"/>
      <c r="S3997"/>
    </row>
    <row r="3998" spans="1:19" x14ac:dyDescent="0.4">
      <c r="A3998" s="12" t="s">
        <v>1554</v>
      </c>
      <c r="B3998" s="13" t="s">
        <v>2330</v>
      </c>
      <c r="C3998" s="2"/>
      <c r="N3998"/>
      <c r="S3998"/>
    </row>
    <row r="3999" spans="1:19" x14ac:dyDescent="0.4">
      <c r="A3999" s="12" t="s">
        <v>1554</v>
      </c>
      <c r="B3999" s="13" t="s">
        <v>2331</v>
      </c>
      <c r="C3999" s="2"/>
      <c r="N3999"/>
      <c r="S3999"/>
    </row>
    <row r="4000" spans="1:19" x14ac:dyDescent="0.4">
      <c r="A4000" s="12" t="s">
        <v>1554</v>
      </c>
      <c r="B4000" s="13" t="s">
        <v>2932</v>
      </c>
      <c r="C4000" s="2"/>
      <c r="N4000"/>
      <c r="S4000"/>
    </row>
    <row r="4001" spans="1:19" x14ac:dyDescent="0.4">
      <c r="A4001" s="12" t="s">
        <v>1554</v>
      </c>
      <c r="B4001" s="13" t="s">
        <v>2332</v>
      </c>
      <c r="C4001" s="2"/>
      <c r="N4001"/>
      <c r="S4001"/>
    </row>
    <row r="4002" spans="1:19" x14ac:dyDescent="0.4">
      <c r="A4002" s="12" t="s">
        <v>1554</v>
      </c>
      <c r="B4002" s="13" t="s">
        <v>2789</v>
      </c>
      <c r="C4002" s="2"/>
      <c r="N4002"/>
      <c r="S4002"/>
    </row>
    <row r="4003" spans="1:19" x14ac:dyDescent="0.4">
      <c r="A4003" s="12" t="s">
        <v>1554</v>
      </c>
      <c r="B4003" s="13" t="s">
        <v>2790</v>
      </c>
      <c r="C4003" s="2"/>
      <c r="N4003"/>
      <c r="S4003"/>
    </row>
    <row r="4004" spans="1:19" x14ac:dyDescent="0.4">
      <c r="A4004" s="12" t="s">
        <v>1554</v>
      </c>
      <c r="B4004" s="13" t="s">
        <v>2333</v>
      </c>
      <c r="C4004" s="2"/>
      <c r="N4004"/>
      <c r="S4004"/>
    </row>
    <row r="4005" spans="1:19" x14ac:dyDescent="0.4">
      <c r="A4005" s="12" t="s">
        <v>1554</v>
      </c>
      <c r="B4005" s="13" t="s">
        <v>2334</v>
      </c>
      <c r="C4005" s="2"/>
      <c r="N4005"/>
      <c r="S4005"/>
    </row>
    <row r="4006" spans="1:19" x14ac:dyDescent="0.4">
      <c r="A4006" s="12" t="s">
        <v>1554</v>
      </c>
      <c r="B4006" s="13" t="s">
        <v>2335</v>
      </c>
      <c r="C4006" s="2"/>
      <c r="N4006"/>
      <c r="S4006"/>
    </row>
    <row r="4007" spans="1:19" x14ac:dyDescent="0.4">
      <c r="A4007" s="12" t="s">
        <v>1554</v>
      </c>
      <c r="B4007" s="13" t="s">
        <v>7341</v>
      </c>
      <c r="C4007" s="2"/>
      <c r="N4007"/>
      <c r="S4007"/>
    </row>
    <row r="4008" spans="1:19" x14ac:dyDescent="0.4">
      <c r="A4008" s="12" t="s">
        <v>1554</v>
      </c>
      <c r="B4008" s="13" t="s">
        <v>2336</v>
      </c>
      <c r="C4008" s="2"/>
      <c r="N4008"/>
      <c r="S4008"/>
    </row>
    <row r="4009" spans="1:19" x14ac:dyDescent="0.4">
      <c r="A4009" s="12" t="s">
        <v>1554</v>
      </c>
      <c r="B4009" s="13" t="s">
        <v>2337</v>
      </c>
      <c r="C4009" s="2"/>
      <c r="N4009"/>
      <c r="S4009"/>
    </row>
    <row r="4010" spans="1:19" x14ac:dyDescent="0.4">
      <c r="A4010" s="12" t="s">
        <v>1554</v>
      </c>
      <c r="B4010" s="13" t="s">
        <v>2338</v>
      </c>
      <c r="C4010" s="2"/>
      <c r="N4010"/>
      <c r="S4010"/>
    </row>
    <row r="4011" spans="1:19" x14ac:dyDescent="0.4">
      <c r="A4011" s="12" t="s">
        <v>1554</v>
      </c>
      <c r="B4011" s="13" t="s">
        <v>2339</v>
      </c>
      <c r="C4011" s="2"/>
      <c r="N4011"/>
      <c r="S4011"/>
    </row>
    <row r="4012" spans="1:19" x14ac:dyDescent="0.4">
      <c r="A4012" s="12" t="s">
        <v>1554</v>
      </c>
      <c r="B4012" s="13" t="s">
        <v>2340</v>
      </c>
      <c r="C4012" s="2"/>
      <c r="N4012"/>
      <c r="S4012"/>
    </row>
    <row r="4013" spans="1:19" x14ac:dyDescent="0.4">
      <c r="A4013" s="12" t="s">
        <v>1554</v>
      </c>
      <c r="B4013" s="13" t="s">
        <v>2341</v>
      </c>
      <c r="C4013" s="2"/>
      <c r="N4013"/>
      <c r="S4013"/>
    </row>
    <row r="4014" spans="1:19" x14ac:dyDescent="0.4">
      <c r="A4014" s="12" t="s">
        <v>1554</v>
      </c>
      <c r="B4014" s="13" t="s">
        <v>2342</v>
      </c>
      <c r="C4014" s="2"/>
      <c r="N4014"/>
      <c r="S4014"/>
    </row>
    <row r="4015" spans="1:19" x14ac:dyDescent="0.4">
      <c r="A4015" s="12" t="s">
        <v>1554</v>
      </c>
      <c r="B4015" s="13" t="s">
        <v>7909</v>
      </c>
      <c r="C4015" s="2"/>
      <c r="N4015"/>
      <c r="S4015"/>
    </row>
    <row r="4016" spans="1:19" x14ac:dyDescent="0.4">
      <c r="A4016" s="12" t="s">
        <v>1554</v>
      </c>
      <c r="B4016" s="13" t="s">
        <v>7339</v>
      </c>
      <c r="C4016" s="2"/>
      <c r="N4016"/>
      <c r="S4016"/>
    </row>
    <row r="4017" spans="1:19" x14ac:dyDescent="0.4">
      <c r="A4017" s="12" t="s">
        <v>1554</v>
      </c>
      <c r="B4017" s="13" t="s">
        <v>4575</v>
      </c>
      <c r="C4017" s="2"/>
      <c r="N4017"/>
      <c r="S4017"/>
    </row>
    <row r="4018" spans="1:19" x14ac:dyDescent="0.4">
      <c r="C4018" s="2" t="s">
        <v>7939</v>
      </c>
    </row>
    <row r="4019" spans="1:19" x14ac:dyDescent="0.4">
      <c r="C4019" t="s">
        <v>1611</v>
      </c>
    </row>
    <row r="4020" spans="1:19" x14ac:dyDescent="0.4">
      <c r="C4020" t="s">
        <v>1670</v>
      </c>
    </row>
    <row r="4021" spans="1:19" x14ac:dyDescent="0.4">
      <c r="C4021" t="s">
        <v>7562</v>
      </c>
    </row>
    <row r="4022" spans="1:19" x14ac:dyDescent="0.4">
      <c r="C4022" t="s">
        <v>1670</v>
      </c>
    </row>
    <row r="4023" spans="1:19" x14ac:dyDescent="0.4">
      <c r="C4023" t="s">
        <v>2093</v>
      </c>
    </row>
    <row r="4024" spans="1:19" x14ac:dyDescent="0.4">
      <c r="C4024" t="s">
        <v>7563</v>
      </c>
    </row>
    <row r="4025" spans="1:19" x14ac:dyDescent="0.4">
      <c r="C4025" t="s">
        <v>7564</v>
      </c>
    </row>
    <row r="4026" spans="1:19" x14ac:dyDescent="0.4">
      <c r="C4026" t="s">
        <v>7565</v>
      </c>
    </row>
    <row r="4027" spans="1:19" x14ac:dyDescent="0.4">
      <c r="C4027" t="s">
        <v>7566</v>
      </c>
    </row>
    <row r="4028" spans="1:19" x14ac:dyDescent="0.4">
      <c r="C4028" t="s">
        <v>7567</v>
      </c>
    </row>
    <row r="4029" spans="1:19" x14ac:dyDescent="0.4">
      <c r="C4029" t="s">
        <v>7568</v>
      </c>
    </row>
    <row r="4030" spans="1:19" x14ac:dyDescent="0.4">
      <c r="C4030" t="s">
        <v>7569</v>
      </c>
    </row>
    <row r="4031" spans="1:19" x14ac:dyDescent="0.4">
      <c r="C4031" t="s">
        <v>7570</v>
      </c>
    </row>
    <row r="4032" spans="1:19" x14ac:dyDescent="0.4">
      <c r="C4032" t="s">
        <v>7571</v>
      </c>
    </row>
    <row r="4033" spans="1:19" x14ac:dyDescent="0.4">
      <c r="C4033" t="s">
        <v>7572</v>
      </c>
    </row>
    <row r="4034" spans="1:19" x14ac:dyDescent="0.4">
      <c r="C4034" t="s">
        <v>7573</v>
      </c>
    </row>
    <row r="4035" spans="1:19" x14ac:dyDescent="0.4">
      <c r="C4035" t="s">
        <v>7574</v>
      </c>
    </row>
    <row r="4036" spans="1:19" x14ac:dyDescent="0.4">
      <c r="C4036" t="s">
        <v>7916</v>
      </c>
    </row>
    <row r="4037" spans="1:19" x14ac:dyDescent="0.4">
      <c r="C4037" t="s">
        <v>7575</v>
      </c>
    </row>
    <row r="4038" spans="1:19" x14ac:dyDescent="0.4">
      <c r="C4038" t="s">
        <v>7576</v>
      </c>
    </row>
    <row r="4039" spans="1:19" x14ac:dyDescent="0.4">
      <c r="C4039" t="s">
        <v>7577</v>
      </c>
    </row>
    <row r="4040" spans="1:19" x14ac:dyDescent="0.4">
      <c r="C4040" t="s">
        <v>7578</v>
      </c>
    </row>
    <row r="4041" spans="1:19" x14ac:dyDescent="0.4">
      <c r="C4041" t="s">
        <v>7579</v>
      </c>
    </row>
    <row r="4042" spans="1:19" x14ac:dyDescent="0.4">
      <c r="C4042" t="s">
        <v>7580</v>
      </c>
    </row>
    <row r="4043" spans="1:19" x14ac:dyDescent="0.4">
      <c r="A4043"/>
      <c r="B4043"/>
      <c r="C4043" t="s">
        <v>7581</v>
      </c>
      <c r="N4043"/>
      <c r="S4043"/>
    </row>
    <row r="4044" spans="1:19" x14ac:dyDescent="0.4">
      <c r="A4044"/>
      <c r="B4044"/>
      <c r="C4044" t="s">
        <v>7582</v>
      </c>
      <c r="N4044"/>
      <c r="S4044"/>
    </row>
    <row r="4045" spans="1:19" x14ac:dyDescent="0.4">
      <c r="A4045"/>
      <c r="B4045"/>
      <c r="C4045" t="s">
        <v>7583</v>
      </c>
      <c r="N4045"/>
      <c r="S4045"/>
    </row>
    <row r="4046" spans="1:19" x14ac:dyDescent="0.4">
      <c r="A4046"/>
      <c r="B4046"/>
      <c r="C4046" t="s">
        <v>7584</v>
      </c>
      <c r="N4046"/>
      <c r="S4046"/>
    </row>
    <row r="4047" spans="1:19" x14ac:dyDescent="0.4">
      <c r="A4047"/>
      <c r="B4047"/>
      <c r="C4047" t="s">
        <v>7585</v>
      </c>
      <c r="N4047"/>
      <c r="S4047"/>
    </row>
    <row r="4048" spans="1:19" x14ac:dyDescent="0.4">
      <c r="A4048"/>
      <c r="B4048"/>
      <c r="C4048" t="s">
        <v>7586</v>
      </c>
      <c r="N4048"/>
      <c r="S4048"/>
    </row>
    <row r="4049" spans="1:19" x14ac:dyDescent="0.4">
      <c r="A4049"/>
      <c r="B4049"/>
      <c r="C4049" t="s">
        <v>7587</v>
      </c>
      <c r="N4049"/>
      <c r="S4049"/>
    </row>
    <row r="4050" spans="1:19" x14ac:dyDescent="0.4">
      <c r="A4050"/>
      <c r="B4050"/>
      <c r="C4050" t="s">
        <v>7588</v>
      </c>
      <c r="N4050"/>
      <c r="S4050"/>
    </row>
    <row r="4051" spans="1:19" x14ac:dyDescent="0.4">
      <c r="A4051"/>
      <c r="B4051"/>
      <c r="C4051" t="s">
        <v>7589</v>
      </c>
      <c r="N4051"/>
      <c r="S4051"/>
    </row>
    <row r="4052" spans="1:19" x14ac:dyDescent="0.4">
      <c r="A4052"/>
      <c r="B4052"/>
      <c r="C4052" t="s">
        <v>7590</v>
      </c>
      <c r="N4052"/>
      <c r="S4052"/>
    </row>
    <row r="4053" spans="1:19" x14ac:dyDescent="0.4">
      <c r="A4053"/>
      <c r="B4053"/>
      <c r="C4053" t="s">
        <v>7591</v>
      </c>
      <c r="N4053"/>
      <c r="S4053"/>
    </row>
    <row r="4054" spans="1:19" x14ac:dyDescent="0.4">
      <c r="A4054"/>
      <c r="B4054"/>
      <c r="C4054" t="s">
        <v>7592</v>
      </c>
      <c r="N4054"/>
      <c r="S4054"/>
    </row>
    <row r="4055" spans="1:19" x14ac:dyDescent="0.4">
      <c r="A4055"/>
      <c r="B4055"/>
      <c r="C4055" t="s">
        <v>7593</v>
      </c>
      <c r="N4055"/>
      <c r="S4055"/>
    </row>
    <row r="4056" spans="1:19" x14ac:dyDescent="0.4">
      <c r="A4056"/>
      <c r="B4056"/>
      <c r="C4056" t="s">
        <v>7594</v>
      </c>
      <c r="N4056"/>
      <c r="S4056"/>
    </row>
    <row r="4057" spans="1:19" x14ac:dyDescent="0.4">
      <c r="A4057"/>
      <c r="B4057"/>
      <c r="C4057" t="s">
        <v>7595</v>
      </c>
      <c r="N4057"/>
      <c r="S4057"/>
    </row>
    <row r="4058" spans="1:19" x14ac:dyDescent="0.4">
      <c r="A4058"/>
      <c r="B4058"/>
      <c r="C4058" t="s">
        <v>7596</v>
      </c>
      <c r="N4058"/>
      <c r="S4058"/>
    </row>
    <row r="4059" spans="1:19" x14ac:dyDescent="0.4">
      <c r="A4059"/>
      <c r="B4059"/>
      <c r="C4059" t="s">
        <v>7597</v>
      </c>
      <c r="N4059"/>
      <c r="S4059"/>
    </row>
    <row r="4060" spans="1:19" x14ac:dyDescent="0.4">
      <c r="A4060"/>
      <c r="B4060"/>
      <c r="C4060" t="s">
        <v>7598</v>
      </c>
      <c r="N4060"/>
      <c r="S4060"/>
    </row>
    <row r="4061" spans="1:19" x14ac:dyDescent="0.4">
      <c r="A4061"/>
      <c r="B4061"/>
      <c r="C4061" t="s">
        <v>7599</v>
      </c>
      <c r="N4061"/>
      <c r="S4061"/>
    </row>
    <row r="4062" spans="1:19" x14ac:dyDescent="0.4">
      <c r="A4062"/>
      <c r="B4062"/>
      <c r="C4062" t="s">
        <v>7600</v>
      </c>
      <c r="N4062"/>
      <c r="S4062"/>
    </row>
    <row r="4063" spans="1:19" x14ac:dyDescent="0.4">
      <c r="A4063"/>
      <c r="B4063"/>
      <c r="C4063" t="s">
        <v>7601</v>
      </c>
      <c r="N4063"/>
      <c r="S4063"/>
    </row>
    <row r="4064" spans="1:19" x14ac:dyDescent="0.4">
      <c r="A4064"/>
      <c r="B4064"/>
      <c r="C4064" t="s">
        <v>2095</v>
      </c>
      <c r="N4064"/>
      <c r="S4064"/>
    </row>
    <row r="4065" spans="1:19" x14ac:dyDescent="0.4">
      <c r="A4065"/>
      <c r="B4065"/>
      <c r="C4065" t="s">
        <v>7602</v>
      </c>
      <c r="N4065"/>
      <c r="S4065"/>
    </row>
    <row r="4066" spans="1:19" x14ac:dyDescent="0.4">
      <c r="A4066"/>
      <c r="B4066"/>
      <c r="C4066" t="s">
        <v>7603</v>
      </c>
      <c r="N4066"/>
      <c r="S4066"/>
    </row>
    <row r="4067" spans="1:19" x14ac:dyDescent="0.4">
      <c r="A4067"/>
      <c r="B4067"/>
      <c r="C4067" t="s">
        <v>7604</v>
      </c>
      <c r="N4067"/>
      <c r="S4067"/>
    </row>
    <row r="4068" spans="1:19" x14ac:dyDescent="0.4">
      <c r="A4068"/>
      <c r="B4068"/>
      <c r="C4068" t="s">
        <v>7605</v>
      </c>
      <c r="N4068"/>
      <c r="S4068"/>
    </row>
    <row r="4069" spans="1:19" x14ac:dyDescent="0.4">
      <c r="A4069"/>
      <c r="B4069"/>
      <c r="C4069" t="s">
        <v>7606</v>
      </c>
      <c r="N4069"/>
      <c r="S4069"/>
    </row>
    <row r="4070" spans="1:19" x14ac:dyDescent="0.4">
      <c r="A4070"/>
      <c r="B4070"/>
      <c r="C4070" t="s">
        <v>7607</v>
      </c>
      <c r="N4070"/>
      <c r="S4070"/>
    </row>
    <row r="4071" spans="1:19" x14ac:dyDescent="0.4">
      <c r="A4071"/>
      <c r="B4071"/>
      <c r="C4071" t="s">
        <v>7608</v>
      </c>
      <c r="N4071"/>
      <c r="S4071"/>
    </row>
    <row r="4072" spans="1:19" x14ac:dyDescent="0.4">
      <c r="A4072"/>
      <c r="B4072"/>
      <c r="C4072" t="s">
        <v>7609</v>
      </c>
      <c r="N4072"/>
      <c r="S4072"/>
    </row>
    <row r="4073" spans="1:19" x14ac:dyDescent="0.4">
      <c r="A4073"/>
      <c r="B4073"/>
      <c r="C4073" t="s">
        <v>7610</v>
      </c>
      <c r="N4073"/>
      <c r="S4073"/>
    </row>
    <row r="4074" spans="1:19" x14ac:dyDescent="0.4">
      <c r="A4074"/>
      <c r="B4074"/>
      <c r="C4074" t="s">
        <v>7611</v>
      </c>
      <c r="N4074"/>
      <c r="S4074"/>
    </row>
    <row r="4075" spans="1:19" x14ac:dyDescent="0.4">
      <c r="A4075"/>
      <c r="B4075"/>
      <c r="C4075" t="s">
        <v>7612</v>
      </c>
      <c r="N4075"/>
      <c r="S4075"/>
    </row>
    <row r="4076" spans="1:19" x14ac:dyDescent="0.4">
      <c r="A4076"/>
      <c r="B4076"/>
      <c r="C4076" t="s">
        <v>7613</v>
      </c>
      <c r="N4076"/>
      <c r="S4076"/>
    </row>
    <row r="4077" spans="1:19" x14ac:dyDescent="0.4">
      <c r="A4077"/>
      <c r="B4077"/>
      <c r="C4077" t="s">
        <v>7614</v>
      </c>
      <c r="N4077"/>
      <c r="S4077"/>
    </row>
    <row r="4078" spans="1:19" x14ac:dyDescent="0.4">
      <c r="A4078"/>
      <c r="B4078"/>
      <c r="C4078" t="s">
        <v>7615</v>
      </c>
      <c r="N4078"/>
      <c r="S4078"/>
    </row>
    <row r="4079" spans="1:19" x14ac:dyDescent="0.4">
      <c r="A4079"/>
      <c r="B4079"/>
      <c r="C4079" t="s">
        <v>7616</v>
      </c>
      <c r="N4079"/>
      <c r="S4079"/>
    </row>
    <row r="4080" spans="1:19" x14ac:dyDescent="0.4">
      <c r="A4080"/>
      <c r="B4080"/>
      <c r="C4080" t="s">
        <v>7617</v>
      </c>
      <c r="N4080"/>
      <c r="S4080"/>
    </row>
    <row r="4081" spans="1:19" x14ac:dyDescent="0.4">
      <c r="A4081"/>
      <c r="B4081"/>
      <c r="C4081" t="s">
        <v>7618</v>
      </c>
      <c r="N4081"/>
      <c r="S4081"/>
    </row>
    <row r="4082" spans="1:19" x14ac:dyDescent="0.4">
      <c r="A4082"/>
      <c r="B4082"/>
      <c r="C4082" t="s">
        <v>7619</v>
      </c>
      <c r="N4082"/>
      <c r="S4082"/>
    </row>
    <row r="4083" spans="1:19" x14ac:dyDescent="0.4">
      <c r="A4083"/>
      <c r="B4083"/>
      <c r="C4083" t="s">
        <v>7620</v>
      </c>
      <c r="N4083"/>
      <c r="S4083"/>
    </row>
    <row r="4084" spans="1:19" x14ac:dyDescent="0.4">
      <c r="A4084"/>
      <c r="B4084"/>
      <c r="C4084" t="s">
        <v>7621</v>
      </c>
      <c r="N4084"/>
      <c r="S4084"/>
    </row>
    <row r="4085" spans="1:19" x14ac:dyDescent="0.4">
      <c r="A4085"/>
      <c r="B4085"/>
      <c r="C4085" t="s">
        <v>7622</v>
      </c>
      <c r="N4085"/>
      <c r="S4085"/>
    </row>
    <row r="4086" spans="1:19" x14ac:dyDescent="0.4">
      <c r="A4086"/>
      <c r="B4086"/>
      <c r="C4086" t="s">
        <v>7623</v>
      </c>
      <c r="N4086"/>
      <c r="S4086"/>
    </row>
    <row r="4087" spans="1:19" x14ac:dyDescent="0.4">
      <c r="A4087"/>
      <c r="B4087"/>
      <c r="C4087" t="s">
        <v>7624</v>
      </c>
      <c r="N4087"/>
      <c r="S4087"/>
    </row>
    <row r="4088" spans="1:19" x14ac:dyDescent="0.4">
      <c r="A4088"/>
      <c r="B4088"/>
      <c r="C4088" t="s">
        <v>7625</v>
      </c>
      <c r="N4088"/>
      <c r="S4088"/>
    </row>
    <row r="4089" spans="1:19" x14ac:dyDescent="0.4">
      <c r="A4089"/>
      <c r="B4089"/>
      <c r="C4089" t="s">
        <v>7626</v>
      </c>
      <c r="N4089"/>
      <c r="S4089"/>
    </row>
    <row r="4090" spans="1:19" x14ac:dyDescent="0.4">
      <c r="A4090"/>
      <c r="B4090"/>
      <c r="C4090" t="s">
        <v>7627</v>
      </c>
      <c r="N4090"/>
      <c r="S4090"/>
    </row>
    <row r="4091" spans="1:19" x14ac:dyDescent="0.4">
      <c r="A4091"/>
      <c r="B4091"/>
      <c r="C4091" t="s">
        <v>7917</v>
      </c>
      <c r="N4091"/>
      <c r="S4091"/>
    </row>
    <row r="4092" spans="1:19" x14ac:dyDescent="0.4">
      <c r="A4092"/>
      <c r="B4092"/>
      <c r="C4092" t="s">
        <v>7628</v>
      </c>
      <c r="N4092"/>
      <c r="S4092"/>
    </row>
    <row r="4093" spans="1:19" x14ac:dyDescent="0.4">
      <c r="A4093"/>
      <c r="B4093"/>
      <c r="C4093" t="s">
        <v>7629</v>
      </c>
      <c r="N4093"/>
      <c r="S4093"/>
    </row>
    <row r="4094" spans="1:19" x14ac:dyDescent="0.4">
      <c r="A4094"/>
      <c r="B4094"/>
      <c r="C4094" t="s">
        <v>7630</v>
      </c>
      <c r="N4094"/>
      <c r="S4094"/>
    </row>
    <row r="4095" spans="1:19" x14ac:dyDescent="0.4">
      <c r="A4095"/>
      <c r="B4095"/>
      <c r="C4095" t="s">
        <v>7631</v>
      </c>
      <c r="N4095"/>
      <c r="S4095"/>
    </row>
    <row r="4096" spans="1:19" x14ac:dyDescent="0.4">
      <c r="A4096"/>
      <c r="B4096"/>
      <c r="C4096" t="s">
        <v>7632</v>
      </c>
      <c r="N4096"/>
      <c r="S4096"/>
    </row>
    <row r="4097" spans="1:19" x14ac:dyDescent="0.4">
      <c r="A4097"/>
      <c r="B4097"/>
      <c r="C4097" t="s">
        <v>7633</v>
      </c>
      <c r="N4097"/>
      <c r="S4097"/>
    </row>
    <row r="4098" spans="1:19" x14ac:dyDescent="0.4">
      <c r="A4098"/>
      <c r="B4098"/>
      <c r="C4098" t="s">
        <v>7634</v>
      </c>
      <c r="N4098"/>
      <c r="S4098"/>
    </row>
    <row r="4099" spans="1:19" x14ac:dyDescent="0.4">
      <c r="A4099"/>
      <c r="B4099"/>
      <c r="C4099" t="s">
        <v>7635</v>
      </c>
      <c r="N4099"/>
      <c r="S4099"/>
    </row>
    <row r="4100" spans="1:19" x14ac:dyDescent="0.4">
      <c r="A4100"/>
      <c r="B4100"/>
      <c r="C4100" t="s">
        <v>7636</v>
      </c>
      <c r="N4100"/>
      <c r="S4100"/>
    </row>
    <row r="4101" spans="1:19" x14ac:dyDescent="0.4">
      <c r="A4101"/>
      <c r="B4101"/>
      <c r="C4101" t="s">
        <v>7637</v>
      </c>
      <c r="N4101"/>
      <c r="S4101"/>
    </row>
    <row r="4102" spans="1:19" x14ac:dyDescent="0.4">
      <c r="A4102"/>
      <c r="B4102"/>
      <c r="C4102" t="s">
        <v>7638</v>
      </c>
      <c r="N4102"/>
      <c r="S4102"/>
    </row>
    <row r="4103" spans="1:19" x14ac:dyDescent="0.4">
      <c r="A4103"/>
      <c r="B4103"/>
      <c r="C4103" t="s">
        <v>7639</v>
      </c>
      <c r="N4103"/>
      <c r="S4103"/>
    </row>
    <row r="4104" spans="1:19" x14ac:dyDescent="0.4">
      <c r="A4104"/>
      <c r="B4104"/>
      <c r="C4104" t="s">
        <v>7640</v>
      </c>
      <c r="N4104"/>
      <c r="S4104"/>
    </row>
    <row r="4105" spans="1:19" x14ac:dyDescent="0.4">
      <c r="A4105"/>
      <c r="B4105"/>
      <c r="C4105" t="s">
        <v>7641</v>
      </c>
      <c r="N4105"/>
      <c r="S4105"/>
    </row>
    <row r="4106" spans="1:19" x14ac:dyDescent="0.4">
      <c r="A4106"/>
      <c r="B4106"/>
      <c r="C4106" t="s">
        <v>7642</v>
      </c>
      <c r="N4106"/>
      <c r="S4106"/>
    </row>
    <row r="4107" spans="1:19" x14ac:dyDescent="0.4">
      <c r="A4107"/>
      <c r="B4107"/>
      <c r="C4107" t="s">
        <v>7643</v>
      </c>
      <c r="N4107"/>
      <c r="S4107"/>
    </row>
    <row r="4108" spans="1:19" x14ac:dyDescent="0.4">
      <c r="A4108"/>
      <c r="B4108"/>
      <c r="C4108" t="s">
        <v>7644</v>
      </c>
      <c r="N4108"/>
      <c r="S4108"/>
    </row>
    <row r="4109" spans="1:19" x14ac:dyDescent="0.4">
      <c r="A4109"/>
      <c r="B4109"/>
      <c r="C4109" t="s">
        <v>7645</v>
      </c>
      <c r="N4109"/>
      <c r="S4109"/>
    </row>
    <row r="4110" spans="1:19" x14ac:dyDescent="0.4">
      <c r="A4110"/>
      <c r="B4110"/>
      <c r="C4110" t="s">
        <v>7646</v>
      </c>
      <c r="N4110"/>
      <c r="S4110"/>
    </row>
    <row r="4111" spans="1:19" x14ac:dyDescent="0.4">
      <c r="A4111"/>
      <c r="B4111"/>
      <c r="C4111" t="s">
        <v>7647</v>
      </c>
      <c r="N4111"/>
      <c r="S4111"/>
    </row>
    <row r="4112" spans="1:19" x14ac:dyDescent="0.4">
      <c r="A4112"/>
      <c r="B4112"/>
      <c r="C4112" t="s">
        <v>7648</v>
      </c>
      <c r="N4112"/>
      <c r="S4112"/>
    </row>
    <row r="4113" spans="1:19" x14ac:dyDescent="0.4">
      <c r="A4113"/>
      <c r="B4113"/>
      <c r="C4113" t="s">
        <v>7649</v>
      </c>
      <c r="N4113"/>
      <c r="S4113"/>
    </row>
    <row r="4114" spans="1:19" x14ac:dyDescent="0.4">
      <c r="A4114"/>
      <c r="B4114"/>
      <c r="C4114" t="s">
        <v>7650</v>
      </c>
      <c r="N4114"/>
      <c r="S4114"/>
    </row>
    <row r="4115" spans="1:19" x14ac:dyDescent="0.4">
      <c r="A4115"/>
      <c r="B4115"/>
      <c r="C4115" t="s">
        <v>7651</v>
      </c>
      <c r="N4115"/>
      <c r="S4115"/>
    </row>
    <row r="4116" spans="1:19" x14ac:dyDescent="0.4">
      <c r="A4116"/>
      <c r="B4116"/>
      <c r="C4116" t="s">
        <v>7652</v>
      </c>
      <c r="N4116"/>
      <c r="S4116"/>
    </row>
    <row r="4117" spans="1:19" x14ac:dyDescent="0.4">
      <c r="A4117"/>
      <c r="B4117"/>
      <c r="C4117" t="s">
        <v>7653</v>
      </c>
      <c r="N4117"/>
      <c r="S4117"/>
    </row>
    <row r="4118" spans="1:19" x14ac:dyDescent="0.4">
      <c r="A4118"/>
      <c r="B4118"/>
      <c r="C4118" t="s">
        <v>7654</v>
      </c>
      <c r="N4118"/>
      <c r="S4118"/>
    </row>
    <row r="4119" spans="1:19" x14ac:dyDescent="0.4">
      <c r="A4119"/>
      <c r="B4119"/>
      <c r="C4119" t="s">
        <v>7655</v>
      </c>
      <c r="N4119"/>
      <c r="S4119"/>
    </row>
    <row r="4120" spans="1:19" x14ac:dyDescent="0.4">
      <c r="A4120"/>
      <c r="B4120"/>
      <c r="C4120" t="s">
        <v>7656</v>
      </c>
      <c r="N4120"/>
      <c r="S4120"/>
    </row>
    <row r="4121" spans="1:19" x14ac:dyDescent="0.4">
      <c r="A4121"/>
      <c r="B4121"/>
      <c r="C4121" t="s">
        <v>7657</v>
      </c>
      <c r="N4121"/>
      <c r="S4121"/>
    </row>
    <row r="4122" spans="1:19" x14ac:dyDescent="0.4">
      <c r="A4122"/>
      <c r="B4122"/>
      <c r="C4122" t="s">
        <v>7658</v>
      </c>
      <c r="N4122"/>
      <c r="S4122"/>
    </row>
    <row r="4123" spans="1:19" x14ac:dyDescent="0.4">
      <c r="A4123"/>
      <c r="B4123"/>
      <c r="C4123" t="s">
        <v>7659</v>
      </c>
      <c r="N4123"/>
      <c r="S4123"/>
    </row>
    <row r="4124" spans="1:19" x14ac:dyDescent="0.4">
      <c r="A4124"/>
      <c r="B4124"/>
      <c r="C4124" t="s">
        <v>7660</v>
      </c>
      <c r="N4124"/>
      <c r="S4124"/>
    </row>
    <row r="4125" spans="1:19" x14ac:dyDescent="0.4">
      <c r="A4125"/>
      <c r="B4125"/>
      <c r="C4125" t="s">
        <v>7661</v>
      </c>
      <c r="N4125"/>
      <c r="S4125"/>
    </row>
    <row r="4126" spans="1:19" x14ac:dyDescent="0.4">
      <c r="A4126"/>
      <c r="B4126"/>
      <c r="C4126" t="s">
        <v>7662</v>
      </c>
      <c r="N4126"/>
      <c r="S4126"/>
    </row>
    <row r="4127" spans="1:19" x14ac:dyDescent="0.4">
      <c r="A4127"/>
      <c r="B4127"/>
      <c r="C4127" t="s">
        <v>7663</v>
      </c>
      <c r="N4127"/>
      <c r="S4127"/>
    </row>
    <row r="4128" spans="1:19" x14ac:dyDescent="0.4">
      <c r="A4128"/>
      <c r="B4128"/>
      <c r="C4128" t="s">
        <v>7664</v>
      </c>
      <c r="N4128"/>
      <c r="S4128"/>
    </row>
    <row r="4129" spans="1:19" x14ac:dyDescent="0.4">
      <c r="A4129"/>
      <c r="B4129"/>
      <c r="C4129" t="s">
        <v>7665</v>
      </c>
      <c r="N4129"/>
      <c r="S4129"/>
    </row>
    <row r="4130" spans="1:19" x14ac:dyDescent="0.4">
      <c r="A4130"/>
      <c r="B4130"/>
      <c r="C4130" t="s">
        <v>7666</v>
      </c>
      <c r="N4130"/>
      <c r="S4130"/>
    </row>
    <row r="4131" spans="1:19" x14ac:dyDescent="0.4">
      <c r="A4131"/>
      <c r="B4131"/>
      <c r="C4131" t="s">
        <v>7667</v>
      </c>
      <c r="N4131"/>
      <c r="S4131"/>
    </row>
    <row r="4132" spans="1:19" x14ac:dyDescent="0.4">
      <c r="A4132"/>
      <c r="B4132"/>
      <c r="C4132" t="s">
        <v>7918</v>
      </c>
      <c r="N4132"/>
      <c r="S4132"/>
    </row>
    <row r="4133" spans="1:19" x14ac:dyDescent="0.4">
      <c r="A4133"/>
      <c r="B4133"/>
      <c r="C4133" t="s">
        <v>7919</v>
      </c>
      <c r="N4133"/>
      <c r="S4133"/>
    </row>
    <row r="4134" spans="1:19" x14ac:dyDescent="0.4">
      <c r="A4134"/>
      <c r="B4134"/>
      <c r="C4134" t="s">
        <v>7668</v>
      </c>
      <c r="N4134"/>
      <c r="S4134"/>
    </row>
    <row r="4135" spans="1:19" x14ac:dyDescent="0.4">
      <c r="A4135"/>
      <c r="B4135"/>
      <c r="C4135" t="s">
        <v>7669</v>
      </c>
      <c r="N4135"/>
      <c r="S4135"/>
    </row>
    <row r="4136" spans="1:19" x14ac:dyDescent="0.4">
      <c r="A4136"/>
      <c r="B4136"/>
      <c r="C4136" t="s">
        <v>7670</v>
      </c>
      <c r="N4136"/>
      <c r="S4136"/>
    </row>
    <row r="4137" spans="1:19" x14ac:dyDescent="0.4">
      <c r="A4137"/>
      <c r="B4137"/>
      <c r="C4137" t="s">
        <v>7671</v>
      </c>
      <c r="N4137"/>
      <c r="S4137"/>
    </row>
    <row r="4138" spans="1:19" x14ac:dyDescent="0.4">
      <c r="A4138"/>
      <c r="B4138"/>
      <c r="C4138" t="s">
        <v>7672</v>
      </c>
      <c r="N4138"/>
      <c r="S4138"/>
    </row>
    <row r="4139" spans="1:19" x14ac:dyDescent="0.4">
      <c r="A4139"/>
      <c r="B4139"/>
      <c r="C4139" t="s">
        <v>7673</v>
      </c>
      <c r="N4139"/>
      <c r="S4139"/>
    </row>
    <row r="4140" spans="1:19" x14ac:dyDescent="0.4">
      <c r="A4140"/>
      <c r="B4140"/>
      <c r="C4140" t="s">
        <v>7674</v>
      </c>
      <c r="N4140"/>
      <c r="S4140"/>
    </row>
    <row r="4141" spans="1:19" x14ac:dyDescent="0.4">
      <c r="A4141"/>
      <c r="B4141"/>
      <c r="C4141" t="s">
        <v>7675</v>
      </c>
      <c r="N4141"/>
      <c r="S4141"/>
    </row>
    <row r="4142" spans="1:19" x14ac:dyDescent="0.4">
      <c r="A4142"/>
      <c r="B4142"/>
      <c r="C4142" t="s">
        <v>7676</v>
      </c>
      <c r="N4142"/>
      <c r="S4142"/>
    </row>
    <row r="4143" spans="1:19" x14ac:dyDescent="0.4">
      <c r="A4143"/>
      <c r="B4143"/>
      <c r="C4143" t="s">
        <v>7677</v>
      </c>
      <c r="N4143"/>
      <c r="S4143"/>
    </row>
    <row r="4144" spans="1:19" x14ac:dyDescent="0.4">
      <c r="A4144"/>
      <c r="B4144"/>
      <c r="C4144" t="s">
        <v>7678</v>
      </c>
      <c r="N4144"/>
      <c r="S4144"/>
    </row>
    <row r="4145" spans="1:19" x14ac:dyDescent="0.4">
      <c r="A4145"/>
      <c r="B4145"/>
      <c r="C4145" t="s">
        <v>7679</v>
      </c>
      <c r="N4145"/>
      <c r="S4145"/>
    </row>
    <row r="4146" spans="1:19" x14ac:dyDescent="0.4">
      <c r="A4146"/>
      <c r="B4146"/>
      <c r="C4146" t="s">
        <v>7680</v>
      </c>
      <c r="N4146"/>
      <c r="S4146"/>
    </row>
    <row r="4147" spans="1:19" x14ac:dyDescent="0.4">
      <c r="A4147"/>
      <c r="B4147"/>
      <c r="C4147" t="s">
        <v>7681</v>
      </c>
      <c r="N4147"/>
      <c r="S4147"/>
    </row>
    <row r="4148" spans="1:19" x14ac:dyDescent="0.4">
      <c r="A4148"/>
      <c r="B4148"/>
      <c r="C4148" t="s">
        <v>7682</v>
      </c>
      <c r="N4148"/>
      <c r="S4148"/>
    </row>
    <row r="4149" spans="1:19" x14ac:dyDescent="0.4">
      <c r="A4149"/>
      <c r="B4149"/>
      <c r="C4149" t="s">
        <v>7683</v>
      </c>
      <c r="N4149"/>
      <c r="S4149"/>
    </row>
    <row r="4150" spans="1:19" x14ac:dyDescent="0.4">
      <c r="A4150"/>
      <c r="B4150"/>
      <c r="C4150" t="s">
        <v>7684</v>
      </c>
      <c r="N4150"/>
      <c r="S4150"/>
    </row>
    <row r="4151" spans="1:19" x14ac:dyDescent="0.4">
      <c r="A4151"/>
      <c r="B4151"/>
      <c r="C4151" t="s">
        <v>7685</v>
      </c>
      <c r="N4151"/>
      <c r="S4151"/>
    </row>
    <row r="4152" spans="1:19" x14ac:dyDescent="0.4">
      <c r="A4152"/>
      <c r="B4152"/>
      <c r="C4152" t="s">
        <v>7686</v>
      </c>
      <c r="N4152"/>
      <c r="S4152"/>
    </row>
    <row r="4153" spans="1:19" x14ac:dyDescent="0.4">
      <c r="A4153"/>
      <c r="B4153"/>
      <c r="C4153" t="s">
        <v>7687</v>
      </c>
      <c r="N4153"/>
      <c r="S4153"/>
    </row>
    <row r="4154" spans="1:19" x14ac:dyDescent="0.4">
      <c r="A4154"/>
      <c r="B4154"/>
      <c r="C4154" t="s">
        <v>7688</v>
      </c>
      <c r="N4154"/>
      <c r="S4154"/>
    </row>
    <row r="4155" spans="1:19" x14ac:dyDescent="0.4">
      <c r="A4155"/>
      <c r="B4155"/>
      <c r="C4155" t="s">
        <v>7689</v>
      </c>
      <c r="N4155"/>
      <c r="S4155"/>
    </row>
    <row r="4156" spans="1:19" x14ac:dyDescent="0.4">
      <c r="A4156"/>
      <c r="B4156"/>
      <c r="C4156" t="s">
        <v>7690</v>
      </c>
      <c r="N4156"/>
      <c r="S4156"/>
    </row>
    <row r="4157" spans="1:19" x14ac:dyDescent="0.4">
      <c r="A4157"/>
      <c r="B4157"/>
      <c r="C4157" t="s">
        <v>7691</v>
      </c>
      <c r="N4157"/>
      <c r="S4157"/>
    </row>
    <row r="4158" spans="1:19" x14ac:dyDescent="0.4">
      <c r="A4158"/>
      <c r="B4158"/>
      <c r="C4158" t="s">
        <v>7692</v>
      </c>
      <c r="N4158"/>
      <c r="S4158"/>
    </row>
    <row r="4159" spans="1:19" x14ac:dyDescent="0.4">
      <c r="A4159"/>
      <c r="B4159"/>
      <c r="C4159" t="s">
        <v>7693</v>
      </c>
      <c r="N4159"/>
      <c r="S4159"/>
    </row>
    <row r="4160" spans="1:19" x14ac:dyDescent="0.4">
      <c r="A4160"/>
      <c r="B4160"/>
      <c r="C4160" t="s">
        <v>7694</v>
      </c>
      <c r="N4160"/>
      <c r="S4160"/>
    </row>
    <row r="4161" spans="1:19" x14ac:dyDescent="0.4">
      <c r="A4161"/>
      <c r="B4161"/>
      <c r="C4161" t="s">
        <v>7695</v>
      </c>
      <c r="N4161"/>
      <c r="S4161"/>
    </row>
    <row r="4162" spans="1:19" x14ac:dyDescent="0.4">
      <c r="A4162"/>
      <c r="B4162"/>
      <c r="C4162" t="s">
        <v>7696</v>
      </c>
      <c r="N4162"/>
      <c r="S4162"/>
    </row>
    <row r="4163" spans="1:19" x14ac:dyDescent="0.4">
      <c r="A4163"/>
      <c r="B4163"/>
      <c r="C4163" t="s">
        <v>7697</v>
      </c>
      <c r="N4163"/>
      <c r="S4163"/>
    </row>
    <row r="4164" spans="1:19" x14ac:dyDescent="0.4">
      <c r="A4164"/>
      <c r="B4164"/>
      <c r="C4164" t="s">
        <v>7698</v>
      </c>
      <c r="N4164"/>
      <c r="S4164"/>
    </row>
    <row r="4165" spans="1:19" x14ac:dyDescent="0.4">
      <c r="A4165"/>
      <c r="B4165"/>
      <c r="C4165" t="s">
        <v>7699</v>
      </c>
      <c r="N4165"/>
      <c r="S4165"/>
    </row>
    <row r="4166" spans="1:19" x14ac:dyDescent="0.4">
      <c r="A4166"/>
      <c r="B4166"/>
      <c r="C4166" t="s">
        <v>7700</v>
      </c>
      <c r="N4166"/>
      <c r="S4166"/>
    </row>
    <row r="4167" spans="1:19" x14ac:dyDescent="0.4">
      <c r="A4167"/>
      <c r="B4167"/>
      <c r="C4167" t="s">
        <v>7701</v>
      </c>
      <c r="N4167"/>
      <c r="S4167"/>
    </row>
    <row r="4168" spans="1:19" x14ac:dyDescent="0.4">
      <c r="A4168"/>
      <c r="B4168"/>
      <c r="C4168" t="s">
        <v>7702</v>
      </c>
      <c r="N4168"/>
      <c r="S4168"/>
    </row>
    <row r="4169" spans="1:19" x14ac:dyDescent="0.4">
      <c r="A4169"/>
      <c r="B4169"/>
      <c r="C4169" t="s">
        <v>7703</v>
      </c>
      <c r="N4169"/>
      <c r="S4169"/>
    </row>
    <row r="4170" spans="1:19" x14ac:dyDescent="0.4">
      <c r="A4170"/>
      <c r="B4170"/>
      <c r="C4170" t="s">
        <v>7704</v>
      </c>
      <c r="N4170"/>
      <c r="S4170"/>
    </row>
    <row r="4171" spans="1:19" x14ac:dyDescent="0.4">
      <c r="A4171"/>
      <c r="B4171"/>
      <c r="C4171" t="s">
        <v>7705</v>
      </c>
      <c r="N4171"/>
      <c r="S4171"/>
    </row>
    <row r="4172" spans="1:19" x14ac:dyDescent="0.4">
      <c r="A4172"/>
      <c r="B4172"/>
      <c r="C4172" t="s">
        <v>7706</v>
      </c>
      <c r="N4172"/>
      <c r="S4172"/>
    </row>
    <row r="4173" spans="1:19" x14ac:dyDescent="0.4">
      <c r="A4173"/>
      <c r="B4173"/>
      <c r="C4173" t="s">
        <v>7707</v>
      </c>
      <c r="N4173"/>
      <c r="S4173"/>
    </row>
    <row r="4174" spans="1:19" x14ac:dyDescent="0.4">
      <c r="A4174"/>
      <c r="B4174"/>
      <c r="C4174" t="s">
        <v>7708</v>
      </c>
      <c r="N4174"/>
      <c r="S4174"/>
    </row>
    <row r="4175" spans="1:19" x14ac:dyDescent="0.4">
      <c r="A4175"/>
      <c r="B4175"/>
      <c r="C4175" t="s">
        <v>7709</v>
      </c>
      <c r="N4175"/>
      <c r="S4175"/>
    </row>
    <row r="4176" spans="1:19" x14ac:dyDescent="0.4">
      <c r="A4176"/>
      <c r="B4176"/>
      <c r="C4176" t="s">
        <v>7710</v>
      </c>
      <c r="N4176"/>
      <c r="S4176"/>
    </row>
    <row r="4177" spans="1:19" x14ac:dyDescent="0.4">
      <c r="A4177"/>
      <c r="B4177"/>
      <c r="C4177" t="s">
        <v>7711</v>
      </c>
      <c r="N4177"/>
      <c r="S4177"/>
    </row>
    <row r="4178" spans="1:19" x14ac:dyDescent="0.4">
      <c r="A4178"/>
      <c r="B4178"/>
      <c r="C4178" t="s">
        <v>7712</v>
      </c>
      <c r="N4178"/>
      <c r="S4178"/>
    </row>
    <row r="4179" spans="1:19" x14ac:dyDescent="0.4">
      <c r="A4179"/>
      <c r="B4179"/>
      <c r="C4179" t="s">
        <v>7713</v>
      </c>
      <c r="N4179"/>
      <c r="S4179"/>
    </row>
    <row r="4180" spans="1:19" x14ac:dyDescent="0.4">
      <c r="A4180"/>
      <c r="B4180"/>
      <c r="C4180" t="s">
        <v>7714</v>
      </c>
      <c r="N4180"/>
      <c r="S4180"/>
    </row>
    <row r="4181" spans="1:19" x14ac:dyDescent="0.4">
      <c r="A4181"/>
      <c r="B4181"/>
      <c r="C4181" t="s">
        <v>7715</v>
      </c>
      <c r="N4181"/>
      <c r="S4181"/>
    </row>
    <row r="4182" spans="1:19" x14ac:dyDescent="0.4">
      <c r="A4182"/>
      <c r="B4182"/>
      <c r="C4182" t="s">
        <v>7716</v>
      </c>
      <c r="N4182"/>
      <c r="S4182"/>
    </row>
    <row r="4183" spans="1:19" x14ac:dyDescent="0.4">
      <c r="A4183"/>
      <c r="B4183"/>
      <c r="C4183" t="s">
        <v>7717</v>
      </c>
      <c r="N4183"/>
      <c r="S4183"/>
    </row>
    <row r="4184" spans="1:19" x14ac:dyDescent="0.4">
      <c r="A4184"/>
      <c r="B4184"/>
      <c r="C4184" t="s">
        <v>7718</v>
      </c>
      <c r="N4184"/>
      <c r="S4184"/>
    </row>
    <row r="4185" spans="1:19" x14ac:dyDescent="0.4">
      <c r="A4185"/>
      <c r="B4185"/>
      <c r="C4185" t="s">
        <v>7719</v>
      </c>
      <c r="N4185"/>
      <c r="S4185"/>
    </row>
    <row r="4186" spans="1:19" x14ac:dyDescent="0.4">
      <c r="A4186"/>
      <c r="B4186"/>
      <c r="C4186" t="s">
        <v>7720</v>
      </c>
      <c r="N4186"/>
      <c r="S4186"/>
    </row>
    <row r="4187" spans="1:19" x14ac:dyDescent="0.4">
      <c r="A4187"/>
      <c r="B4187"/>
      <c r="C4187" t="s">
        <v>7721</v>
      </c>
      <c r="N4187"/>
      <c r="S4187"/>
    </row>
    <row r="4188" spans="1:19" x14ac:dyDescent="0.4">
      <c r="A4188"/>
      <c r="B4188"/>
      <c r="C4188" t="s">
        <v>7722</v>
      </c>
      <c r="N4188"/>
      <c r="S4188"/>
    </row>
    <row r="4189" spans="1:19" x14ac:dyDescent="0.4">
      <c r="A4189"/>
      <c r="B4189"/>
      <c r="C4189" t="s">
        <v>7723</v>
      </c>
      <c r="N4189"/>
      <c r="S4189"/>
    </row>
    <row r="4190" spans="1:19" x14ac:dyDescent="0.4">
      <c r="A4190"/>
      <c r="B4190"/>
      <c r="C4190" t="s">
        <v>7724</v>
      </c>
      <c r="N4190"/>
      <c r="S4190"/>
    </row>
    <row r="4191" spans="1:19" x14ac:dyDescent="0.4">
      <c r="A4191"/>
      <c r="B4191"/>
      <c r="C4191" t="s">
        <v>7725</v>
      </c>
      <c r="N4191"/>
      <c r="S4191"/>
    </row>
    <row r="4192" spans="1:19" x14ac:dyDescent="0.4">
      <c r="A4192"/>
      <c r="B4192"/>
      <c r="C4192" t="s">
        <v>7726</v>
      </c>
      <c r="N4192"/>
      <c r="S4192"/>
    </row>
    <row r="4193" spans="1:19" x14ac:dyDescent="0.4">
      <c r="A4193"/>
      <c r="B4193"/>
      <c r="C4193" t="s">
        <v>7920</v>
      </c>
      <c r="N4193"/>
      <c r="S4193"/>
    </row>
    <row r="4194" spans="1:19" x14ac:dyDescent="0.4">
      <c r="A4194"/>
      <c r="B4194"/>
      <c r="C4194" t="s">
        <v>7727</v>
      </c>
      <c r="N4194"/>
      <c r="S4194"/>
    </row>
    <row r="4195" spans="1:19" x14ac:dyDescent="0.4">
      <c r="A4195"/>
      <c r="B4195"/>
      <c r="C4195" t="s">
        <v>7921</v>
      </c>
      <c r="N4195"/>
      <c r="S4195"/>
    </row>
    <row r="4196" spans="1:19" x14ac:dyDescent="0.4">
      <c r="A4196"/>
      <c r="B4196"/>
      <c r="C4196" t="s">
        <v>7728</v>
      </c>
      <c r="N4196"/>
      <c r="S4196"/>
    </row>
    <row r="4197" spans="1:19" x14ac:dyDescent="0.4">
      <c r="A4197"/>
      <c r="B4197"/>
      <c r="C4197" t="s">
        <v>7729</v>
      </c>
      <c r="N4197"/>
      <c r="S4197"/>
    </row>
    <row r="4198" spans="1:19" x14ac:dyDescent="0.4">
      <c r="A4198"/>
      <c r="B4198"/>
      <c r="C4198" t="s">
        <v>7922</v>
      </c>
      <c r="N4198"/>
      <c r="S4198"/>
    </row>
    <row r="4199" spans="1:19" x14ac:dyDescent="0.4">
      <c r="A4199"/>
      <c r="B4199"/>
      <c r="C4199" t="s">
        <v>7923</v>
      </c>
      <c r="N4199"/>
      <c r="S4199"/>
    </row>
    <row r="4200" spans="1:19" x14ac:dyDescent="0.4">
      <c r="A4200"/>
      <c r="B4200"/>
      <c r="C4200" t="s">
        <v>7924</v>
      </c>
      <c r="N4200"/>
      <c r="S4200"/>
    </row>
    <row r="4201" spans="1:19" x14ac:dyDescent="0.4">
      <c r="A4201"/>
      <c r="B4201"/>
      <c r="C4201" t="s">
        <v>7925</v>
      </c>
      <c r="N4201"/>
      <c r="S4201"/>
    </row>
    <row r="4202" spans="1:19" x14ac:dyDescent="0.4">
      <c r="A4202"/>
      <c r="B4202"/>
      <c r="C4202" t="s">
        <v>7730</v>
      </c>
      <c r="N4202"/>
      <c r="S4202"/>
    </row>
    <row r="4203" spans="1:19" x14ac:dyDescent="0.4">
      <c r="A4203"/>
      <c r="B4203"/>
      <c r="C4203" t="s">
        <v>7926</v>
      </c>
      <c r="N4203"/>
      <c r="S4203"/>
    </row>
    <row r="4204" spans="1:19" x14ac:dyDescent="0.4">
      <c r="A4204"/>
      <c r="B4204"/>
      <c r="C4204" t="s">
        <v>7731</v>
      </c>
      <c r="N4204"/>
      <c r="S4204"/>
    </row>
    <row r="4205" spans="1:19" x14ac:dyDescent="0.4">
      <c r="A4205"/>
      <c r="B4205"/>
      <c r="C4205" t="s">
        <v>7927</v>
      </c>
      <c r="N4205"/>
      <c r="S4205"/>
    </row>
    <row r="4206" spans="1:19" x14ac:dyDescent="0.4">
      <c r="A4206"/>
      <c r="B4206"/>
      <c r="C4206" t="s">
        <v>7928</v>
      </c>
      <c r="N4206"/>
      <c r="S4206"/>
    </row>
    <row r="4207" spans="1:19" x14ac:dyDescent="0.4">
      <c r="A4207"/>
      <c r="B4207"/>
      <c r="C4207" t="s">
        <v>7929</v>
      </c>
      <c r="N4207"/>
      <c r="S4207"/>
    </row>
    <row r="4208" spans="1:19" x14ac:dyDescent="0.4">
      <c r="A4208"/>
      <c r="B4208"/>
      <c r="C4208" t="s">
        <v>7930</v>
      </c>
      <c r="N4208"/>
      <c r="S4208"/>
    </row>
    <row r="4209" spans="1:19" x14ac:dyDescent="0.4">
      <c r="A4209"/>
      <c r="B4209"/>
      <c r="C4209" t="s">
        <v>7732</v>
      </c>
      <c r="N4209"/>
      <c r="S4209"/>
    </row>
    <row r="4210" spans="1:19" x14ac:dyDescent="0.4">
      <c r="A4210"/>
      <c r="B4210"/>
      <c r="C4210" t="s">
        <v>7733</v>
      </c>
      <c r="N4210"/>
      <c r="S4210"/>
    </row>
    <row r="4211" spans="1:19" x14ac:dyDescent="0.4">
      <c r="A4211"/>
      <c r="B4211"/>
      <c r="C4211" t="s">
        <v>7931</v>
      </c>
      <c r="N4211"/>
      <c r="S4211"/>
    </row>
    <row r="4212" spans="1:19" x14ac:dyDescent="0.4">
      <c r="A4212"/>
      <c r="B4212"/>
      <c r="C4212" t="s">
        <v>7932</v>
      </c>
      <c r="N4212"/>
      <c r="S4212"/>
    </row>
    <row r="4213" spans="1:19" x14ac:dyDescent="0.4">
      <c r="A4213"/>
      <c r="B4213"/>
      <c r="C4213" t="s">
        <v>7933</v>
      </c>
      <c r="N4213"/>
      <c r="S4213"/>
    </row>
    <row r="4214" spans="1:19" x14ac:dyDescent="0.4">
      <c r="A4214"/>
      <c r="B4214"/>
      <c r="C4214" t="s">
        <v>7934</v>
      </c>
      <c r="N4214"/>
      <c r="S4214"/>
    </row>
    <row r="4215" spans="1:19" x14ac:dyDescent="0.4">
      <c r="A4215"/>
      <c r="B4215"/>
      <c r="C4215" t="s">
        <v>7935</v>
      </c>
      <c r="N4215"/>
      <c r="S4215"/>
    </row>
    <row r="4216" spans="1:19" x14ac:dyDescent="0.4">
      <c r="A4216"/>
      <c r="B4216"/>
      <c r="C4216" t="s">
        <v>7734</v>
      </c>
      <c r="N4216"/>
      <c r="S4216"/>
    </row>
    <row r="4217" spans="1:19" x14ac:dyDescent="0.4">
      <c r="A4217"/>
      <c r="B4217"/>
      <c r="C4217" t="s">
        <v>7936</v>
      </c>
      <c r="N4217"/>
      <c r="S4217"/>
    </row>
    <row r="4218" spans="1:19" x14ac:dyDescent="0.4">
      <c r="A4218"/>
      <c r="B4218"/>
      <c r="C4218" t="s">
        <v>7735</v>
      </c>
      <c r="N4218"/>
      <c r="S4218"/>
    </row>
    <row r="4219" spans="1:19" x14ac:dyDescent="0.4">
      <c r="A4219"/>
      <c r="B4219"/>
      <c r="C4219" t="s">
        <v>7736</v>
      </c>
      <c r="N4219"/>
      <c r="S4219"/>
    </row>
    <row r="4220" spans="1:19" x14ac:dyDescent="0.4">
      <c r="A4220"/>
      <c r="B4220"/>
      <c r="C4220" t="s">
        <v>7737</v>
      </c>
      <c r="N4220"/>
      <c r="S4220"/>
    </row>
    <row r="4221" spans="1:19" x14ac:dyDescent="0.4">
      <c r="A4221"/>
      <c r="B4221"/>
      <c r="C4221" t="s">
        <v>7738</v>
      </c>
      <c r="N4221"/>
      <c r="S4221"/>
    </row>
    <row r="4222" spans="1:19" x14ac:dyDescent="0.4">
      <c r="A4222"/>
      <c r="B4222"/>
      <c r="C4222" t="s">
        <v>7739</v>
      </c>
      <c r="N4222"/>
      <c r="S4222"/>
    </row>
    <row r="4223" spans="1:19" x14ac:dyDescent="0.4">
      <c r="A4223"/>
      <c r="B4223"/>
      <c r="C4223" t="s">
        <v>7740</v>
      </c>
      <c r="N4223"/>
      <c r="S4223"/>
    </row>
    <row r="4224" spans="1:19" x14ac:dyDescent="0.4">
      <c r="A4224"/>
      <c r="B4224"/>
      <c r="C4224" t="s">
        <v>7937</v>
      </c>
      <c r="N4224"/>
      <c r="S4224"/>
    </row>
    <row r="4225" spans="1:19" x14ac:dyDescent="0.4">
      <c r="A4225"/>
      <c r="B4225"/>
      <c r="C4225" t="s">
        <v>7741</v>
      </c>
      <c r="N4225"/>
      <c r="S4225"/>
    </row>
    <row r="4226" spans="1:19" x14ac:dyDescent="0.4">
      <c r="C4226" t="s">
        <v>7742</v>
      </c>
    </row>
    <row r="4227" spans="1:19" x14ac:dyDescent="0.4">
      <c r="A4227"/>
      <c r="B4227"/>
      <c r="C4227" t="s">
        <v>7743</v>
      </c>
      <c r="N4227"/>
      <c r="S4227"/>
    </row>
    <row r="4228" spans="1:19" x14ac:dyDescent="0.4">
      <c r="A4228"/>
      <c r="B4228"/>
      <c r="C4228" t="s">
        <v>7744</v>
      </c>
      <c r="N4228"/>
      <c r="S4228"/>
    </row>
    <row r="4229" spans="1:19" x14ac:dyDescent="0.4">
      <c r="A4229"/>
      <c r="B4229"/>
      <c r="C4229" t="s">
        <v>7745</v>
      </c>
      <c r="N4229"/>
      <c r="S4229"/>
    </row>
    <row r="4230" spans="1:19" x14ac:dyDescent="0.4">
      <c r="C4230" t="s">
        <v>7746</v>
      </c>
    </row>
    <row r="4231" spans="1:19" x14ac:dyDescent="0.4">
      <c r="A4231"/>
      <c r="B4231"/>
      <c r="C4231" t="s">
        <v>7747</v>
      </c>
      <c r="N4231"/>
      <c r="S4231"/>
    </row>
    <row r="4232" spans="1:19" x14ac:dyDescent="0.4">
      <c r="A4232"/>
      <c r="B4232"/>
      <c r="C4232" t="s">
        <v>7748</v>
      </c>
      <c r="N4232"/>
      <c r="S4232"/>
    </row>
    <row r="4233" spans="1:19" x14ac:dyDescent="0.4">
      <c r="A4233"/>
      <c r="B4233"/>
      <c r="C4233" t="s">
        <v>7749</v>
      </c>
      <c r="N4233"/>
      <c r="S4233"/>
    </row>
    <row r="4234" spans="1:19" x14ac:dyDescent="0.4">
      <c r="A4234"/>
      <c r="B4234"/>
      <c r="C4234" t="s">
        <v>7750</v>
      </c>
      <c r="N4234"/>
      <c r="S4234"/>
    </row>
    <row r="4235" spans="1:19" x14ac:dyDescent="0.4">
      <c r="A4235"/>
      <c r="B4235"/>
      <c r="C4235" t="s">
        <v>7751</v>
      </c>
      <c r="N4235"/>
      <c r="S4235"/>
    </row>
    <row r="4236" spans="1:19" x14ac:dyDescent="0.4">
      <c r="A4236"/>
      <c r="B4236"/>
      <c r="C4236" t="s">
        <v>7752</v>
      </c>
      <c r="N4236"/>
      <c r="S4236"/>
    </row>
    <row r="4237" spans="1:19" x14ac:dyDescent="0.4">
      <c r="A4237"/>
      <c r="B4237"/>
      <c r="C4237" t="s">
        <v>7753</v>
      </c>
      <c r="N4237"/>
      <c r="S4237"/>
    </row>
    <row r="4238" spans="1:19" x14ac:dyDescent="0.4">
      <c r="A4238"/>
      <c r="B4238"/>
      <c r="C4238" t="s">
        <v>7754</v>
      </c>
      <c r="N4238"/>
      <c r="S4238"/>
    </row>
    <row r="4239" spans="1:19" x14ac:dyDescent="0.4">
      <c r="A4239"/>
      <c r="B4239"/>
      <c r="C4239" t="s">
        <v>7755</v>
      </c>
      <c r="N4239"/>
      <c r="S4239"/>
    </row>
    <row r="4240" spans="1:19" x14ac:dyDescent="0.4">
      <c r="A4240"/>
      <c r="B4240"/>
      <c r="C4240" t="s">
        <v>7756</v>
      </c>
      <c r="N4240"/>
      <c r="S4240"/>
    </row>
    <row r="4241" spans="1:19" x14ac:dyDescent="0.4">
      <c r="A4241"/>
      <c r="B4241"/>
      <c r="C4241" t="s">
        <v>7757</v>
      </c>
      <c r="N4241"/>
      <c r="S4241"/>
    </row>
    <row r="4242" spans="1:19" x14ac:dyDescent="0.4">
      <c r="A4242"/>
      <c r="B4242"/>
      <c r="C4242" t="s">
        <v>7758</v>
      </c>
      <c r="N4242"/>
      <c r="S4242"/>
    </row>
    <row r="4243" spans="1:19" x14ac:dyDescent="0.4">
      <c r="A4243"/>
      <c r="B4243"/>
      <c r="C4243" t="s">
        <v>7759</v>
      </c>
      <c r="N4243"/>
      <c r="S4243"/>
    </row>
    <row r="4244" spans="1:19" x14ac:dyDescent="0.4">
      <c r="A4244"/>
      <c r="B4244"/>
      <c r="C4244" t="s">
        <v>7760</v>
      </c>
      <c r="N4244"/>
      <c r="S4244"/>
    </row>
    <row r="4245" spans="1:19" x14ac:dyDescent="0.4">
      <c r="A4245"/>
      <c r="B4245"/>
      <c r="C4245" t="s">
        <v>7761</v>
      </c>
      <c r="N4245"/>
      <c r="S4245"/>
    </row>
    <row r="4246" spans="1:19" x14ac:dyDescent="0.4">
      <c r="A4246"/>
      <c r="B4246"/>
      <c r="C4246" t="s">
        <v>7762</v>
      </c>
      <c r="N4246"/>
      <c r="S4246"/>
    </row>
    <row r="4247" spans="1:19" x14ac:dyDescent="0.4">
      <c r="A4247"/>
      <c r="B4247"/>
      <c r="C4247" t="s">
        <v>7763</v>
      </c>
      <c r="N4247"/>
      <c r="S4247"/>
    </row>
    <row r="4248" spans="1:19" x14ac:dyDescent="0.4">
      <c r="A4248"/>
      <c r="B4248"/>
      <c r="C4248" t="s">
        <v>7764</v>
      </c>
      <c r="N4248"/>
      <c r="S4248"/>
    </row>
    <row r="4249" spans="1:19" x14ac:dyDescent="0.4">
      <c r="A4249"/>
      <c r="B4249"/>
      <c r="C4249" t="s">
        <v>7765</v>
      </c>
      <c r="N4249"/>
      <c r="S4249"/>
    </row>
    <row r="4250" spans="1:19" x14ac:dyDescent="0.4">
      <c r="A4250"/>
      <c r="B4250"/>
      <c r="C4250" t="s">
        <v>7766</v>
      </c>
      <c r="N4250"/>
      <c r="S4250"/>
    </row>
    <row r="4251" spans="1:19" x14ac:dyDescent="0.4">
      <c r="A4251"/>
      <c r="B4251"/>
      <c r="C4251" t="s">
        <v>2343</v>
      </c>
      <c r="N4251"/>
      <c r="S4251"/>
    </row>
    <row r="4252" spans="1:19" x14ac:dyDescent="0.4">
      <c r="A4252"/>
      <c r="B4252"/>
      <c r="C4252" t="s">
        <v>7767</v>
      </c>
      <c r="N4252"/>
      <c r="S4252"/>
    </row>
    <row r="4253" spans="1:19" x14ac:dyDescent="0.4">
      <c r="A4253"/>
      <c r="B4253"/>
      <c r="C4253" t="s">
        <v>7768</v>
      </c>
      <c r="N4253"/>
      <c r="S4253"/>
    </row>
    <row r="4254" spans="1:19" x14ac:dyDescent="0.4">
      <c r="A4254"/>
      <c r="B4254"/>
      <c r="C4254" t="s">
        <v>7769</v>
      </c>
      <c r="N4254"/>
      <c r="S4254"/>
    </row>
    <row r="4255" spans="1:19" x14ac:dyDescent="0.4">
      <c r="A4255"/>
      <c r="B4255"/>
      <c r="N4255"/>
      <c r="S4255"/>
    </row>
    <row r="4256" spans="1:19" x14ac:dyDescent="0.4">
      <c r="A4256"/>
      <c r="B4256"/>
      <c r="C4256" t="s">
        <v>1613</v>
      </c>
      <c r="N4256"/>
      <c r="S4256"/>
    </row>
    <row r="4257" spans="1:19" x14ac:dyDescent="0.4">
      <c r="A4257"/>
      <c r="B4257"/>
      <c r="C4257" t="s">
        <v>1670</v>
      </c>
      <c r="N4257"/>
      <c r="S4257"/>
    </row>
    <row r="4258" spans="1:19" x14ac:dyDescent="0.4">
      <c r="A4258"/>
      <c r="B4258"/>
      <c r="C4258" t="s">
        <v>7940</v>
      </c>
      <c r="N4258"/>
      <c r="S4258"/>
    </row>
    <row r="4259" spans="1:19" x14ac:dyDescent="0.4">
      <c r="A4259"/>
      <c r="B4259"/>
      <c r="N4259"/>
      <c r="S4259"/>
    </row>
    <row r="4260" spans="1:19" x14ac:dyDescent="0.4">
      <c r="A4260"/>
      <c r="B4260"/>
      <c r="C4260" t="s">
        <v>7941</v>
      </c>
      <c r="N4260"/>
      <c r="S4260"/>
    </row>
    <row r="4261" spans="1:19" x14ac:dyDescent="0.4">
      <c r="A4261"/>
      <c r="B4261"/>
      <c r="C4261" t="s">
        <v>7942</v>
      </c>
      <c r="N4261"/>
      <c r="S4261"/>
    </row>
    <row r="4262" spans="1:19" x14ac:dyDescent="0.4">
      <c r="A4262"/>
      <c r="B4262"/>
      <c r="C4262" t="s">
        <v>2100</v>
      </c>
      <c r="N4262"/>
      <c r="S4262"/>
    </row>
    <row r="4263" spans="1:19" x14ac:dyDescent="0.4">
      <c r="A4263"/>
      <c r="B4263"/>
      <c r="C4263" t="s">
        <v>1614</v>
      </c>
      <c r="N4263"/>
      <c r="S4263"/>
    </row>
    <row r="4264" spans="1:19" x14ac:dyDescent="0.4">
      <c r="A4264"/>
      <c r="B4264"/>
      <c r="C4264" t="s">
        <v>1615</v>
      </c>
      <c r="N4264"/>
      <c r="S4264"/>
    </row>
    <row r="4265" spans="1:19" x14ac:dyDescent="0.4">
      <c r="A4265"/>
      <c r="B4265"/>
      <c r="C4265" t="s">
        <v>1616</v>
      </c>
      <c r="N4265"/>
      <c r="S4265"/>
    </row>
    <row r="4266" spans="1:19" x14ac:dyDescent="0.4">
      <c r="A4266"/>
      <c r="B4266"/>
      <c r="C4266" t="s">
        <v>1617</v>
      </c>
      <c r="N4266"/>
      <c r="S4266"/>
    </row>
    <row r="4267" spans="1:19" x14ac:dyDescent="0.4">
      <c r="A4267"/>
      <c r="B4267"/>
      <c r="C4267" t="s">
        <v>1618</v>
      </c>
      <c r="N4267"/>
      <c r="S4267"/>
    </row>
    <row r="4268" spans="1:19" x14ac:dyDescent="0.4">
      <c r="A4268"/>
      <c r="B4268"/>
      <c r="C4268" t="s">
        <v>2344</v>
      </c>
      <c r="N4268"/>
      <c r="S4268"/>
    </row>
    <row r="4269" spans="1:19" x14ac:dyDescent="0.4">
      <c r="A4269"/>
      <c r="B4269"/>
      <c r="C4269" t="s">
        <v>2345</v>
      </c>
      <c r="N4269"/>
      <c r="S4269"/>
    </row>
    <row r="4270" spans="1:19" x14ac:dyDescent="0.4">
      <c r="A4270"/>
      <c r="B4270"/>
      <c r="C4270" t="s">
        <v>1976</v>
      </c>
      <c r="N4270"/>
      <c r="S4270"/>
    </row>
    <row r="4271" spans="1:19" x14ac:dyDescent="0.4">
      <c r="A4271"/>
      <c r="B4271"/>
      <c r="C4271" t="s">
        <v>7943</v>
      </c>
      <c r="N4271"/>
      <c r="S4271"/>
    </row>
    <row r="4272" spans="1:19" x14ac:dyDescent="0.4">
      <c r="A4272"/>
      <c r="B4272"/>
      <c r="C4272" t="s">
        <v>7944</v>
      </c>
      <c r="N4272"/>
      <c r="S4272"/>
    </row>
    <row r="4273" spans="1:19" x14ac:dyDescent="0.4">
      <c r="A4273"/>
      <c r="B4273"/>
      <c r="C4273" t="s">
        <v>7945</v>
      </c>
      <c r="N4273"/>
      <c r="S4273"/>
    </row>
    <row r="4274" spans="1:19" x14ac:dyDescent="0.4">
      <c r="A4274"/>
      <c r="B4274"/>
      <c r="C4274" t="s">
        <v>7946</v>
      </c>
      <c r="N4274"/>
      <c r="S4274"/>
    </row>
    <row r="4275" spans="1:19" x14ac:dyDescent="0.4">
      <c r="A4275"/>
      <c r="B4275"/>
      <c r="C4275" t="s">
        <v>7947</v>
      </c>
      <c r="N4275"/>
      <c r="S4275"/>
    </row>
    <row r="4276" spans="1:19" x14ac:dyDescent="0.4">
      <c r="A4276"/>
      <c r="B4276"/>
      <c r="C4276" t="s">
        <v>7948</v>
      </c>
      <c r="N4276"/>
      <c r="S4276"/>
    </row>
    <row r="4277" spans="1:19" x14ac:dyDescent="0.4">
      <c r="A4277"/>
      <c r="B4277"/>
      <c r="C4277" t="s">
        <v>7949</v>
      </c>
      <c r="N4277"/>
      <c r="S4277"/>
    </row>
    <row r="4278" spans="1:19" x14ac:dyDescent="0.4">
      <c r="A4278"/>
      <c r="B4278"/>
      <c r="C4278" t="s">
        <v>7950</v>
      </c>
      <c r="N4278"/>
      <c r="S4278"/>
    </row>
    <row r="4279" spans="1:19" x14ac:dyDescent="0.4">
      <c r="A4279"/>
      <c r="B4279"/>
      <c r="C4279" t="s">
        <v>7951</v>
      </c>
      <c r="N4279"/>
      <c r="S4279"/>
    </row>
    <row r="4280" spans="1:19" x14ac:dyDescent="0.4">
      <c r="A4280"/>
      <c r="B4280"/>
      <c r="C4280" t="s">
        <v>7952</v>
      </c>
      <c r="N4280"/>
      <c r="S4280"/>
    </row>
    <row r="4281" spans="1:19" x14ac:dyDescent="0.4">
      <c r="A4281"/>
      <c r="B4281"/>
      <c r="C4281" t="s">
        <v>7953</v>
      </c>
      <c r="N4281"/>
      <c r="S4281"/>
    </row>
    <row r="4282" spans="1:19" x14ac:dyDescent="0.4">
      <c r="A4282"/>
      <c r="B4282"/>
      <c r="C4282" t="s">
        <v>7954</v>
      </c>
      <c r="N4282"/>
      <c r="S4282"/>
    </row>
    <row r="4283" spans="1:19" x14ac:dyDescent="0.4">
      <c r="A4283"/>
      <c r="B4283"/>
      <c r="C4283" t="s">
        <v>7955</v>
      </c>
      <c r="N4283"/>
      <c r="S4283"/>
    </row>
    <row r="4284" spans="1:19" x14ac:dyDescent="0.4">
      <c r="A4284"/>
      <c r="B4284"/>
      <c r="C4284" t="s">
        <v>7956</v>
      </c>
      <c r="N4284"/>
      <c r="S4284"/>
    </row>
    <row r="4285" spans="1:19" x14ac:dyDescent="0.4">
      <c r="A4285"/>
      <c r="B4285"/>
      <c r="C4285" t="s">
        <v>7957</v>
      </c>
      <c r="N4285"/>
      <c r="S4285"/>
    </row>
    <row r="4286" spans="1:19" x14ac:dyDescent="0.4">
      <c r="A4286"/>
      <c r="B4286"/>
      <c r="C4286" t="s">
        <v>7958</v>
      </c>
      <c r="N4286"/>
      <c r="S4286"/>
    </row>
    <row r="4287" spans="1:19" x14ac:dyDescent="0.4">
      <c r="A4287"/>
      <c r="B4287"/>
      <c r="C4287" t="s">
        <v>7959</v>
      </c>
      <c r="N4287"/>
      <c r="S4287"/>
    </row>
    <row r="4288" spans="1:19" x14ac:dyDescent="0.4">
      <c r="A4288"/>
      <c r="B4288"/>
      <c r="C4288" t="s">
        <v>7960</v>
      </c>
      <c r="N4288"/>
      <c r="S4288"/>
    </row>
    <row r="4289" spans="1:19" x14ac:dyDescent="0.4">
      <c r="A4289"/>
      <c r="B4289"/>
      <c r="C4289" t="s">
        <v>7961</v>
      </c>
      <c r="N4289"/>
      <c r="S4289"/>
    </row>
    <row r="4290" spans="1:19" x14ac:dyDescent="0.4">
      <c r="A4290"/>
      <c r="B4290"/>
      <c r="C4290" t="s">
        <v>7962</v>
      </c>
      <c r="N4290"/>
      <c r="S4290"/>
    </row>
    <row r="4291" spans="1:19" x14ac:dyDescent="0.4">
      <c r="A4291"/>
      <c r="B4291"/>
      <c r="C4291" t="s">
        <v>7963</v>
      </c>
      <c r="N4291"/>
      <c r="S4291"/>
    </row>
    <row r="4292" spans="1:19" x14ac:dyDescent="0.4">
      <c r="A4292"/>
      <c r="B4292"/>
      <c r="C4292" t="s">
        <v>7964</v>
      </c>
      <c r="N4292"/>
      <c r="S4292"/>
    </row>
    <row r="4293" spans="1:19" x14ac:dyDescent="0.4">
      <c r="A4293"/>
      <c r="B4293"/>
      <c r="C4293" t="s">
        <v>7965</v>
      </c>
      <c r="N4293"/>
      <c r="S4293"/>
    </row>
    <row r="4294" spans="1:19" x14ac:dyDescent="0.4">
      <c r="A4294"/>
      <c r="B4294"/>
      <c r="C4294" t="s">
        <v>7966</v>
      </c>
      <c r="N4294"/>
      <c r="S4294"/>
    </row>
    <row r="4295" spans="1:19" x14ac:dyDescent="0.4">
      <c r="A4295"/>
      <c r="B4295"/>
      <c r="C4295" t="s">
        <v>7967</v>
      </c>
      <c r="N4295"/>
      <c r="S4295"/>
    </row>
    <row r="4296" spans="1:19" x14ac:dyDescent="0.4">
      <c r="A4296"/>
      <c r="B4296"/>
      <c r="C4296" t="s">
        <v>7968</v>
      </c>
      <c r="N4296"/>
      <c r="S4296"/>
    </row>
    <row r="4297" spans="1:19" x14ac:dyDescent="0.4">
      <c r="A4297"/>
      <c r="B4297"/>
      <c r="C4297" t="s">
        <v>7969</v>
      </c>
      <c r="N4297"/>
      <c r="S4297"/>
    </row>
    <row r="4298" spans="1:19" x14ac:dyDescent="0.4">
      <c r="A4298"/>
      <c r="B4298"/>
      <c r="C4298" t="s">
        <v>7970</v>
      </c>
      <c r="N4298"/>
      <c r="S4298"/>
    </row>
    <row r="4299" spans="1:19" x14ac:dyDescent="0.4">
      <c r="A4299"/>
      <c r="B4299"/>
      <c r="C4299" t="s">
        <v>7971</v>
      </c>
      <c r="N4299"/>
      <c r="S4299"/>
    </row>
    <row r="4300" spans="1:19" x14ac:dyDescent="0.4">
      <c r="A4300"/>
      <c r="B4300"/>
      <c r="C4300" t="s">
        <v>7972</v>
      </c>
      <c r="N4300"/>
      <c r="S4300"/>
    </row>
    <row r="4301" spans="1:19" x14ac:dyDescent="0.4">
      <c r="A4301"/>
      <c r="B4301"/>
      <c r="C4301" t="s">
        <v>7973</v>
      </c>
      <c r="N4301"/>
      <c r="S4301"/>
    </row>
    <row r="4302" spans="1:19" x14ac:dyDescent="0.4">
      <c r="A4302"/>
      <c r="B4302"/>
      <c r="C4302" t="s">
        <v>7974</v>
      </c>
      <c r="N4302"/>
      <c r="S4302"/>
    </row>
    <row r="4303" spans="1:19" x14ac:dyDescent="0.4">
      <c r="A4303"/>
      <c r="B4303"/>
      <c r="C4303" t="s">
        <v>7975</v>
      </c>
      <c r="N4303"/>
      <c r="S4303"/>
    </row>
    <row r="4304" spans="1:19" x14ac:dyDescent="0.4">
      <c r="A4304"/>
      <c r="B4304"/>
      <c r="C4304" t="s">
        <v>7976</v>
      </c>
      <c r="N4304"/>
      <c r="S4304"/>
    </row>
    <row r="4305" spans="1:19" x14ac:dyDescent="0.4">
      <c r="A4305"/>
      <c r="B4305"/>
      <c r="C4305" t="s">
        <v>7977</v>
      </c>
      <c r="N4305"/>
      <c r="S4305"/>
    </row>
    <row r="4306" spans="1:19" x14ac:dyDescent="0.4">
      <c r="A4306"/>
      <c r="B4306"/>
      <c r="C4306" t="s">
        <v>7978</v>
      </c>
      <c r="N4306"/>
      <c r="S4306"/>
    </row>
    <row r="4307" spans="1:19" x14ac:dyDescent="0.4">
      <c r="A4307"/>
      <c r="B4307"/>
      <c r="C4307" t="s">
        <v>7979</v>
      </c>
      <c r="N4307"/>
      <c r="S4307"/>
    </row>
    <row r="4308" spans="1:19" x14ac:dyDescent="0.4">
      <c r="A4308"/>
      <c r="B4308"/>
      <c r="C4308" t="s">
        <v>7980</v>
      </c>
      <c r="N4308"/>
      <c r="S4308"/>
    </row>
    <row r="4309" spans="1:19" x14ac:dyDescent="0.4">
      <c r="A4309"/>
      <c r="B4309"/>
      <c r="C4309" t="s">
        <v>7981</v>
      </c>
      <c r="N4309"/>
      <c r="S4309"/>
    </row>
    <row r="4310" spans="1:19" x14ac:dyDescent="0.4">
      <c r="A4310"/>
      <c r="B4310"/>
      <c r="C4310" t="s">
        <v>7982</v>
      </c>
      <c r="N4310"/>
      <c r="S4310"/>
    </row>
    <row r="4311" spans="1:19" x14ac:dyDescent="0.4">
      <c r="A4311"/>
      <c r="B4311"/>
      <c r="C4311" t="s">
        <v>7983</v>
      </c>
      <c r="N4311"/>
      <c r="S4311"/>
    </row>
    <row r="4312" spans="1:19" x14ac:dyDescent="0.4">
      <c r="A4312"/>
      <c r="B4312"/>
      <c r="C4312" t="s">
        <v>7984</v>
      </c>
      <c r="N4312"/>
      <c r="S4312"/>
    </row>
    <row r="4313" spans="1:19" x14ac:dyDescent="0.4">
      <c r="A4313"/>
      <c r="B4313"/>
      <c r="C4313" t="s">
        <v>7985</v>
      </c>
      <c r="N4313"/>
      <c r="S4313"/>
    </row>
    <row r="4314" spans="1:19" x14ac:dyDescent="0.4">
      <c r="A4314"/>
      <c r="B4314"/>
      <c r="C4314" t="s">
        <v>7986</v>
      </c>
      <c r="N4314"/>
      <c r="S4314"/>
    </row>
    <row r="4315" spans="1:19" x14ac:dyDescent="0.4">
      <c r="A4315"/>
      <c r="B4315"/>
      <c r="C4315" t="s">
        <v>7987</v>
      </c>
      <c r="N4315"/>
      <c r="S4315"/>
    </row>
    <row r="4316" spans="1:19" x14ac:dyDescent="0.4">
      <c r="A4316"/>
      <c r="B4316"/>
      <c r="C4316" t="s">
        <v>7988</v>
      </c>
      <c r="N4316"/>
      <c r="S4316"/>
    </row>
    <row r="4317" spans="1:19" x14ac:dyDescent="0.4">
      <c r="A4317"/>
      <c r="B4317"/>
      <c r="C4317" t="s">
        <v>7989</v>
      </c>
      <c r="N4317"/>
      <c r="S4317"/>
    </row>
    <row r="4318" spans="1:19" x14ac:dyDescent="0.4">
      <c r="A4318"/>
      <c r="B4318"/>
      <c r="C4318" t="s">
        <v>7990</v>
      </c>
      <c r="N4318"/>
      <c r="S4318"/>
    </row>
    <row r="4319" spans="1:19" x14ac:dyDescent="0.4">
      <c r="A4319"/>
      <c r="B4319"/>
      <c r="C4319" t="s">
        <v>7991</v>
      </c>
      <c r="N4319"/>
      <c r="S4319"/>
    </row>
    <row r="4320" spans="1:19" x14ac:dyDescent="0.4">
      <c r="A4320"/>
      <c r="B4320"/>
      <c r="C4320" t="s">
        <v>7992</v>
      </c>
      <c r="N4320"/>
      <c r="S4320"/>
    </row>
    <row r="4321" spans="1:19" x14ac:dyDescent="0.4">
      <c r="A4321"/>
      <c r="B4321"/>
      <c r="C4321" t="s">
        <v>7993</v>
      </c>
      <c r="N4321"/>
      <c r="S4321"/>
    </row>
    <row r="4322" spans="1:19" x14ac:dyDescent="0.4">
      <c r="A4322"/>
      <c r="B4322"/>
      <c r="C4322" t="s">
        <v>7994</v>
      </c>
      <c r="N4322"/>
      <c r="S4322"/>
    </row>
    <row r="4323" spans="1:19" x14ac:dyDescent="0.4">
      <c r="A4323"/>
      <c r="B4323"/>
      <c r="C4323" t="s">
        <v>7995</v>
      </c>
      <c r="N4323"/>
      <c r="S4323"/>
    </row>
    <row r="4324" spans="1:19" x14ac:dyDescent="0.4">
      <c r="A4324"/>
      <c r="B4324"/>
      <c r="C4324" t="s">
        <v>7996</v>
      </c>
      <c r="N4324"/>
      <c r="S4324"/>
    </row>
    <row r="4325" spans="1:19" x14ac:dyDescent="0.4">
      <c r="A4325"/>
      <c r="B4325"/>
      <c r="C4325" t="s">
        <v>7997</v>
      </c>
      <c r="N4325"/>
      <c r="S4325"/>
    </row>
    <row r="4326" spans="1:19" x14ac:dyDescent="0.4">
      <c r="A4326"/>
      <c r="B4326"/>
      <c r="C4326" t="s">
        <v>7998</v>
      </c>
      <c r="N4326"/>
      <c r="S4326"/>
    </row>
    <row r="4327" spans="1:19" x14ac:dyDescent="0.4">
      <c r="A4327"/>
      <c r="B4327"/>
      <c r="C4327" t="s">
        <v>7999</v>
      </c>
      <c r="N4327"/>
      <c r="S4327"/>
    </row>
    <row r="4328" spans="1:19" x14ac:dyDescent="0.4">
      <c r="A4328"/>
      <c r="B4328"/>
      <c r="C4328" t="s">
        <v>8000</v>
      </c>
      <c r="N4328"/>
      <c r="S4328"/>
    </row>
    <row r="4329" spans="1:19" x14ac:dyDescent="0.4">
      <c r="A4329"/>
      <c r="B4329"/>
      <c r="C4329" t="s">
        <v>8001</v>
      </c>
      <c r="N4329"/>
      <c r="S4329"/>
    </row>
    <row r="4330" spans="1:19" x14ac:dyDescent="0.4">
      <c r="A4330"/>
      <c r="B4330"/>
      <c r="C4330" t="s">
        <v>8002</v>
      </c>
      <c r="N4330"/>
      <c r="S4330"/>
    </row>
    <row r="4331" spans="1:19" x14ac:dyDescent="0.4">
      <c r="A4331"/>
      <c r="B4331"/>
      <c r="C4331" t="s">
        <v>8003</v>
      </c>
      <c r="N4331"/>
      <c r="S4331"/>
    </row>
    <row r="4332" spans="1:19" x14ac:dyDescent="0.4">
      <c r="A4332"/>
      <c r="B4332"/>
      <c r="C4332" t="s">
        <v>8004</v>
      </c>
      <c r="N4332"/>
      <c r="S4332"/>
    </row>
    <row r="4333" spans="1:19" x14ac:dyDescent="0.4">
      <c r="A4333"/>
      <c r="B4333"/>
      <c r="C4333" t="s">
        <v>8005</v>
      </c>
      <c r="N4333"/>
      <c r="S4333"/>
    </row>
    <row r="4334" spans="1:19" x14ac:dyDescent="0.4">
      <c r="A4334"/>
      <c r="B4334"/>
      <c r="C4334" t="s">
        <v>8006</v>
      </c>
      <c r="N4334"/>
      <c r="S4334"/>
    </row>
    <row r="4335" spans="1:19" x14ac:dyDescent="0.4">
      <c r="A4335"/>
      <c r="B4335"/>
      <c r="C4335" t="s">
        <v>8007</v>
      </c>
      <c r="N4335"/>
      <c r="S4335"/>
    </row>
    <row r="4336" spans="1:19" x14ac:dyDescent="0.4">
      <c r="A4336"/>
      <c r="B4336"/>
      <c r="C4336" t="s">
        <v>8008</v>
      </c>
      <c r="N4336"/>
      <c r="S4336"/>
    </row>
    <row r="4337" spans="1:19" x14ac:dyDescent="0.4">
      <c r="A4337"/>
      <c r="B4337"/>
      <c r="C4337" t="s">
        <v>8009</v>
      </c>
      <c r="N4337"/>
      <c r="S4337"/>
    </row>
    <row r="4338" spans="1:19" x14ac:dyDescent="0.4">
      <c r="A4338"/>
      <c r="B4338"/>
      <c r="C4338" t="s">
        <v>8010</v>
      </c>
      <c r="N4338"/>
      <c r="S4338"/>
    </row>
    <row r="4339" spans="1:19" x14ac:dyDescent="0.4">
      <c r="A4339"/>
      <c r="B4339"/>
      <c r="C4339" t="s">
        <v>8011</v>
      </c>
      <c r="N4339"/>
      <c r="S4339"/>
    </row>
    <row r="4340" spans="1:19" x14ac:dyDescent="0.4">
      <c r="A4340"/>
      <c r="B4340"/>
      <c r="C4340" t="s">
        <v>8012</v>
      </c>
      <c r="N4340"/>
      <c r="S4340"/>
    </row>
    <row r="4341" spans="1:19" x14ac:dyDescent="0.4">
      <c r="A4341"/>
      <c r="B4341"/>
      <c r="C4341" t="s">
        <v>8013</v>
      </c>
      <c r="N4341"/>
      <c r="S4341"/>
    </row>
    <row r="4342" spans="1:19" x14ac:dyDescent="0.4">
      <c r="A4342"/>
      <c r="B4342"/>
      <c r="C4342" t="s">
        <v>8014</v>
      </c>
      <c r="N4342"/>
      <c r="S4342"/>
    </row>
    <row r="4343" spans="1:19" x14ac:dyDescent="0.4">
      <c r="A4343"/>
      <c r="B4343"/>
      <c r="C4343" t="s">
        <v>8015</v>
      </c>
      <c r="N4343"/>
      <c r="S4343"/>
    </row>
    <row r="4344" spans="1:19" x14ac:dyDescent="0.4">
      <c r="A4344"/>
      <c r="B4344"/>
      <c r="C4344" t="s">
        <v>8016</v>
      </c>
      <c r="N4344"/>
      <c r="S4344"/>
    </row>
    <row r="4345" spans="1:19" x14ac:dyDescent="0.4">
      <c r="A4345"/>
      <c r="B4345"/>
      <c r="C4345" t="s">
        <v>8017</v>
      </c>
      <c r="N4345"/>
      <c r="S4345"/>
    </row>
    <row r="4346" spans="1:19" x14ac:dyDescent="0.4">
      <c r="A4346"/>
      <c r="B4346"/>
      <c r="C4346" t="s">
        <v>8018</v>
      </c>
      <c r="N4346"/>
      <c r="S4346"/>
    </row>
    <row r="4347" spans="1:19" x14ac:dyDescent="0.4">
      <c r="A4347"/>
      <c r="B4347"/>
      <c r="C4347" t="s">
        <v>8019</v>
      </c>
      <c r="N4347"/>
      <c r="S4347"/>
    </row>
    <row r="4348" spans="1:19" x14ac:dyDescent="0.4">
      <c r="A4348"/>
      <c r="B4348"/>
      <c r="C4348" t="s">
        <v>8020</v>
      </c>
      <c r="N4348"/>
      <c r="S4348"/>
    </row>
    <row r="4349" spans="1:19" x14ac:dyDescent="0.4">
      <c r="A4349"/>
      <c r="B4349"/>
      <c r="C4349" t="s">
        <v>8021</v>
      </c>
      <c r="N4349"/>
      <c r="S4349"/>
    </row>
    <row r="4350" spans="1:19" x14ac:dyDescent="0.4">
      <c r="A4350"/>
      <c r="B4350"/>
      <c r="C4350" t="s">
        <v>8022</v>
      </c>
      <c r="N4350"/>
      <c r="S4350"/>
    </row>
    <row r="4351" spans="1:19" x14ac:dyDescent="0.4">
      <c r="A4351"/>
      <c r="B4351"/>
      <c r="C4351" t="s">
        <v>8023</v>
      </c>
      <c r="N4351"/>
      <c r="S4351"/>
    </row>
    <row r="4352" spans="1:19" x14ac:dyDescent="0.4">
      <c r="A4352"/>
      <c r="B4352"/>
      <c r="C4352" t="s">
        <v>8024</v>
      </c>
      <c r="N4352"/>
      <c r="S4352"/>
    </row>
    <row r="4353" spans="1:19" x14ac:dyDescent="0.4">
      <c r="A4353"/>
      <c r="B4353"/>
      <c r="C4353" t="s">
        <v>8025</v>
      </c>
      <c r="N4353"/>
      <c r="S4353"/>
    </row>
    <row r="4354" spans="1:19" x14ac:dyDescent="0.4">
      <c r="A4354"/>
      <c r="B4354"/>
      <c r="C4354" t="s">
        <v>8026</v>
      </c>
      <c r="N4354"/>
      <c r="S4354"/>
    </row>
    <row r="4355" spans="1:19" x14ac:dyDescent="0.4">
      <c r="A4355"/>
      <c r="B4355"/>
      <c r="C4355" t="s">
        <v>8027</v>
      </c>
      <c r="N4355"/>
      <c r="S4355"/>
    </row>
    <row r="4356" spans="1:19" x14ac:dyDescent="0.4">
      <c r="A4356"/>
      <c r="B4356"/>
      <c r="C4356" t="s">
        <v>8028</v>
      </c>
      <c r="N4356"/>
      <c r="S4356"/>
    </row>
    <row r="4357" spans="1:19" x14ac:dyDescent="0.4">
      <c r="A4357"/>
      <c r="B4357"/>
      <c r="C4357" t="s">
        <v>8029</v>
      </c>
      <c r="N4357"/>
      <c r="S4357"/>
    </row>
    <row r="4358" spans="1:19" x14ac:dyDescent="0.4">
      <c r="A4358"/>
      <c r="B4358"/>
      <c r="C4358" t="s">
        <v>8030</v>
      </c>
      <c r="N4358"/>
      <c r="S4358"/>
    </row>
    <row r="4359" spans="1:19" x14ac:dyDescent="0.4">
      <c r="A4359"/>
      <c r="B4359"/>
      <c r="C4359" t="s">
        <v>8031</v>
      </c>
      <c r="N4359"/>
      <c r="S4359"/>
    </row>
    <row r="4360" spans="1:19" x14ac:dyDescent="0.4">
      <c r="A4360"/>
      <c r="B4360"/>
      <c r="C4360" t="s">
        <v>8032</v>
      </c>
      <c r="N4360"/>
      <c r="S4360"/>
    </row>
    <row r="4361" spans="1:19" x14ac:dyDescent="0.4">
      <c r="A4361"/>
      <c r="B4361"/>
      <c r="C4361" t="s">
        <v>8033</v>
      </c>
      <c r="N4361"/>
      <c r="S4361"/>
    </row>
    <row r="4362" spans="1:19" x14ac:dyDescent="0.4">
      <c r="A4362"/>
      <c r="B4362"/>
      <c r="C4362" t="s">
        <v>8034</v>
      </c>
      <c r="N4362"/>
      <c r="S4362"/>
    </row>
    <row r="4363" spans="1:19" x14ac:dyDescent="0.4">
      <c r="A4363"/>
      <c r="B4363"/>
      <c r="C4363" t="s">
        <v>8035</v>
      </c>
      <c r="N4363"/>
      <c r="S4363"/>
    </row>
    <row r="4364" spans="1:19" x14ac:dyDescent="0.4">
      <c r="A4364"/>
      <c r="B4364"/>
      <c r="C4364" t="s">
        <v>8036</v>
      </c>
      <c r="N4364"/>
      <c r="S4364"/>
    </row>
    <row r="4365" spans="1:19" x14ac:dyDescent="0.4">
      <c r="A4365"/>
      <c r="B4365"/>
      <c r="C4365" t="s">
        <v>8037</v>
      </c>
      <c r="N4365"/>
      <c r="S4365"/>
    </row>
    <row r="4366" spans="1:19" x14ac:dyDescent="0.4">
      <c r="A4366"/>
      <c r="B4366"/>
      <c r="C4366" t="s">
        <v>8038</v>
      </c>
      <c r="N4366"/>
      <c r="S4366"/>
    </row>
    <row r="4367" spans="1:19" x14ac:dyDescent="0.4">
      <c r="A4367"/>
      <c r="B4367"/>
      <c r="C4367" t="s">
        <v>8039</v>
      </c>
      <c r="N4367"/>
      <c r="S4367"/>
    </row>
    <row r="4368" spans="1:19" x14ac:dyDescent="0.4">
      <c r="A4368"/>
      <c r="B4368"/>
      <c r="C4368" t="s">
        <v>8040</v>
      </c>
      <c r="N4368"/>
      <c r="S4368"/>
    </row>
    <row r="4369" spans="1:19" x14ac:dyDescent="0.4">
      <c r="A4369"/>
      <c r="B4369"/>
      <c r="C4369" t="s">
        <v>8041</v>
      </c>
      <c r="N4369"/>
      <c r="S4369"/>
    </row>
    <row r="4370" spans="1:19" x14ac:dyDescent="0.4">
      <c r="A4370"/>
      <c r="B4370"/>
      <c r="C4370" t="s">
        <v>8042</v>
      </c>
      <c r="N4370"/>
      <c r="S4370"/>
    </row>
    <row r="4371" spans="1:19" x14ac:dyDescent="0.4">
      <c r="A4371"/>
      <c r="B4371"/>
      <c r="C4371" t="s">
        <v>8043</v>
      </c>
      <c r="N4371"/>
      <c r="S4371"/>
    </row>
    <row r="4372" spans="1:19" x14ac:dyDescent="0.4">
      <c r="A4372"/>
      <c r="B4372"/>
      <c r="C4372" t="s">
        <v>8044</v>
      </c>
      <c r="N4372"/>
      <c r="S4372"/>
    </row>
    <row r="4373" spans="1:19" x14ac:dyDescent="0.4">
      <c r="A4373"/>
      <c r="B4373"/>
      <c r="C4373" t="s">
        <v>8045</v>
      </c>
      <c r="N4373"/>
      <c r="S4373"/>
    </row>
    <row r="4374" spans="1:19" x14ac:dyDescent="0.4">
      <c r="A4374"/>
      <c r="B4374"/>
      <c r="C4374" t="s">
        <v>8046</v>
      </c>
      <c r="N4374"/>
      <c r="S4374"/>
    </row>
    <row r="4375" spans="1:19" x14ac:dyDescent="0.4">
      <c r="A4375"/>
      <c r="B4375"/>
      <c r="C4375" t="s">
        <v>8047</v>
      </c>
      <c r="N4375"/>
      <c r="S4375"/>
    </row>
    <row r="4376" spans="1:19" x14ac:dyDescent="0.4">
      <c r="A4376"/>
      <c r="B4376"/>
      <c r="C4376" t="s">
        <v>8048</v>
      </c>
      <c r="N4376"/>
      <c r="S4376"/>
    </row>
    <row r="4377" spans="1:19" x14ac:dyDescent="0.4">
      <c r="A4377"/>
      <c r="B4377"/>
      <c r="C4377" t="s">
        <v>8049</v>
      </c>
      <c r="N4377"/>
      <c r="S4377"/>
    </row>
    <row r="4378" spans="1:19" x14ac:dyDescent="0.4">
      <c r="A4378"/>
      <c r="B4378"/>
      <c r="C4378" t="s">
        <v>8050</v>
      </c>
      <c r="N4378"/>
      <c r="S4378"/>
    </row>
    <row r="4379" spans="1:19" x14ac:dyDescent="0.4">
      <c r="A4379"/>
      <c r="B4379"/>
      <c r="C4379" t="s">
        <v>8051</v>
      </c>
      <c r="N4379"/>
      <c r="S4379"/>
    </row>
    <row r="4380" spans="1:19" x14ac:dyDescent="0.4">
      <c r="A4380"/>
      <c r="B4380"/>
      <c r="C4380" t="s">
        <v>8052</v>
      </c>
      <c r="N4380"/>
      <c r="S4380"/>
    </row>
    <row r="4381" spans="1:19" x14ac:dyDescent="0.4">
      <c r="A4381"/>
      <c r="B4381"/>
      <c r="C4381" t="s">
        <v>8053</v>
      </c>
      <c r="N4381"/>
      <c r="S4381"/>
    </row>
    <row r="4382" spans="1:19" x14ac:dyDescent="0.4">
      <c r="A4382"/>
      <c r="B4382"/>
      <c r="C4382" t="s">
        <v>8054</v>
      </c>
      <c r="N4382"/>
      <c r="S4382"/>
    </row>
    <row r="4383" spans="1:19" x14ac:dyDescent="0.4">
      <c r="A4383"/>
      <c r="B4383"/>
      <c r="C4383" t="s">
        <v>8055</v>
      </c>
      <c r="N4383"/>
      <c r="S4383"/>
    </row>
    <row r="4384" spans="1:19" x14ac:dyDescent="0.4">
      <c r="A4384"/>
      <c r="B4384"/>
      <c r="C4384" t="s">
        <v>8056</v>
      </c>
      <c r="N4384"/>
      <c r="S4384"/>
    </row>
    <row r="4385" spans="1:19" x14ac:dyDescent="0.4">
      <c r="A4385"/>
      <c r="B4385"/>
      <c r="C4385" t="s">
        <v>8057</v>
      </c>
      <c r="N4385"/>
      <c r="S4385"/>
    </row>
    <row r="4386" spans="1:19" x14ac:dyDescent="0.4">
      <c r="A4386"/>
      <c r="B4386"/>
      <c r="C4386" t="s">
        <v>8058</v>
      </c>
      <c r="N4386"/>
      <c r="S4386"/>
    </row>
    <row r="4387" spans="1:19" x14ac:dyDescent="0.4">
      <c r="A4387"/>
      <c r="B4387"/>
      <c r="C4387" t="s">
        <v>8059</v>
      </c>
      <c r="N4387"/>
      <c r="S4387"/>
    </row>
    <row r="4388" spans="1:19" x14ac:dyDescent="0.4">
      <c r="A4388"/>
      <c r="B4388"/>
      <c r="C4388" t="s">
        <v>8060</v>
      </c>
      <c r="N4388"/>
      <c r="S4388"/>
    </row>
    <row r="4389" spans="1:19" x14ac:dyDescent="0.4">
      <c r="A4389"/>
      <c r="B4389"/>
      <c r="C4389" t="s">
        <v>8061</v>
      </c>
      <c r="N4389"/>
      <c r="S4389"/>
    </row>
    <row r="4390" spans="1:19" x14ac:dyDescent="0.4">
      <c r="A4390"/>
      <c r="B4390"/>
      <c r="C4390" t="s">
        <v>8062</v>
      </c>
      <c r="N4390"/>
      <c r="S4390"/>
    </row>
    <row r="4391" spans="1:19" x14ac:dyDescent="0.4">
      <c r="A4391"/>
      <c r="B4391"/>
      <c r="C4391" t="s">
        <v>8063</v>
      </c>
      <c r="N4391"/>
      <c r="S4391"/>
    </row>
    <row r="4392" spans="1:19" x14ac:dyDescent="0.4">
      <c r="A4392"/>
      <c r="B4392"/>
      <c r="C4392" t="s">
        <v>8064</v>
      </c>
      <c r="N4392"/>
      <c r="S4392"/>
    </row>
    <row r="4393" spans="1:19" x14ac:dyDescent="0.4">
      <c r="A4393"/>
      <c r="B4393"/>
      <c r="C4393" t="s">
        <v>8065</v>
      </c>
      <c r="N4393"/>
      <c r="S4393"/>
    </row>
    <row r="4394" spans="1:19" x14ac:dyDescent="0.4">
      <c r="A4394"/>
      <c r="B4394"/>
      <c r="C4394" t="s">
        <v>8066</v>
      </c>
      <c r="N4394"/>
      <c r="S4394"/>
    </row>
    <row r="4395" spans="1:19" x14ac:dyDescent="0.4">
      <c r="A4395"/>
      <c r="B4395"/>
      <c r="C4395" t="s">
        <v>8067</v>
      </c>
      <c r="N4395"/>
      <c r="S4395"/>
    </row>
    <row r="4396" spans="1:19" x14ac:dyDescent="0.4">
      <c r="A4396"/>
      <c r="B4396"/>
      <c r="C4396" t="s">
        <v>8068</v>
      </c>
      <c r="N4396"/>
      <c r="S4396"/>
    </row>
    <row r="4397" spans="1:19" x14ac:dyDescent="0.4">
      <c r="A4397"/>
      <c r="B4397"/>
      <c r="C4397" t="s">
        <v>8069</v>
      </c>
      <c r="N4397"/>
      <c r="S4397"/>
    </row>
    <row r="4398" spans="1:19" x14ac:dyDescent="0.4">
      <c r="A4398"/>
      <c r="B4398"/>
      <c r="C4398" t="s">
        <v>8070</v>
      </c>
      <c r="N4398"/>
      <c r="S4398"/>
    </row>
    <row r="4399" spans="1:19" x14ac:dyDescent="0.4">
      <c r="A4399"/>
      <c r="B4399"/>
      <c r="C4399" t="s">
        <v>8071</v>
      </c>
      <c r="N4399"/>
      <c r="S4399"/>
    </row>
    <row r="4400" spans="1:19" x14ac:dyDescent="0.4">
      <c r="A4400"/>
      <c r="B4400"/>
      <c r="C4400" t="s">
        <v>8072</v>
      </c>
      <c r="N4400"/>
      <c r="S4400"/>
    </row>
    <row r="4401" spans="1:19" x14ac:dyDescent="0.4">
      <c r="A4401"/>
      <c r="B4401"/>
      <c r="C4401" t="s">
        <v>8073</v>
      </c>
      <c r="N4401"/>
      <c r="S4401"/>
    </row>
    <row r="4402" spans="1:19" x14ac:dyDescent="0.4">
      <c r="A4402"/>
      <c r="B4402"/>
      <c r="C4402" t="s">
        <v>8074</v>
      </c>
      <c r="N4402"/>
      <c r="S4402"/>
    </row>
    <row r="4403" spans="1:19" x14ac:dyDescent="0.4">
      <c r="A4403"/>
      <c r="B4403"/>
      <c r="C4403" t="s">
        <v>8075</v>
      </c>
      <c r="N4403"/>
      <c r="S4403"/>
    </row>
    <row r="4404" spans="1:19" x14ac:dyDescent="0.4">
      <c r="A4404"/>
      <c r="B4404"/>
      <c r="C4404" t="s">
        <v>8076</v>
      </c>
      <c r="N4404"/>
      <c r="S4404"/>
    </row>
    <row r="4405" spans="1:19" x14ac:dyDescent="0.4">
      <c r="A4405"/>
      <c r="B4405"/>
      <c r="C4405" t="s">
        <v>8077</v>
      </c>
      <c r="N4405"/>
      <c r="S4405"/>
    </row>
    <row r="4406" spans="1:19" x14ac:dyDescent="0.4">
      <c r="A4406"/>
      <c r="B4406"/>
      <c r="C4406" t="s">
        <v>8078</v>
      </c>
      <c r="N4406"/>
      <c r="S4406"/>
    </row>
    <row r="4407" spans="1:19" x14ac:dyDescent="0.4">
      <c r="A4407"/>
      <c r="B4407"/>
      <c r="C4407" t="s">
        <v>8079</v>
      </c>
      <c r="N4407"/>
      <c r="S4407"/>
    </row>
    <row r="4408" spans="1:19" x14ac:dyDescent="0.4">
      <c r="A4408"/>
      <c r="B4408"/>
      <c r="C4408" t="s">
        <v>8080</v>
      </c>
      <c r="N4408"/>
      <c r="S4408"/>
    </row>
    <row r="4409" spans="1:19" x14ac:dyDescent="0.4">
      <c r="A4409"/>
      <c r="B4409"/>
      <c r="C4409" t="s">
        <v>8081</v>
      </c>
      <c r="N4409"/>
      <c r="S4409"/>
    </row>
    <row r="4410" spans="1:19" x14ac:dyDescent="0.4">
      <c r="A4410"/>
      <c r="B4410"/>
      <c r="C4410" t="s">
        <v>8082</v>
      </c>
      <c r="N4410"/>
      <c r="S4410"/>
    </row>
    <row r="4411" spans="1:19" x14ac:dyDescent="0.4">
      <c r="A4411"/>
      <c r="B4411"/>
      <c r="C4411" t="s">
        <v>8083</v>
      </c>
      <c r="N4411"/>
      <c r="S4411"/>
    </row>
    <row r="4412" spans="1:19" x14ac:dyDescent="0.4">
      <c r="A4412"/>
      <c r="B4412"/>
      <c r="C4412" t="s">
        <v>8084</v>
      </c>
      <c r="N4412"/>
      <c r="S4412"/>
    </row>
    <row r="4413" spans="1:19" x14ac:dyDescent="0.4">
      <c r="A4413"/>
      <c r="B4413"/>
      <c r="C4413" t="s">
        <v>8085</v>
      </c>
      <c r="N4413"/>
      <c r="S4413"/>
    </row>
    <row r="4414" spans="1:19" x14ac:dyDescent="0.4">
      <c r="A4414"/>
      <c r="B4414"/>
      <c r="C4414" t="s">
        <v>8086</v>
      </c>
      <c r="N4414"/>
      <c r="S4414"/>
    </row>
    <row r="4415" spans="1:19" x14ac:dyDescent="0.4">
      <c r="A4415"/>
      <c r="B4415"/>
      <c r="C4415" t="s">
        <v>8087</v>
      </c>
      <c r="N4415"/>
      <c r="S4415"/>
    </row>
    <row r="4416" spans="1:19" x14ac:dyDescent="0.4">
      <c r="A4416"/>
      <c r="B4416"/>
      <c r="C4416" t="s">
        <v>8088</v>
      </c>
      <c r="N4416"/>
      <c r="S4416"/>
    </row>
    <row r="4417" spans="1:19" x14ac:dyDescent="0.4">
      <c r="A4417"/>
      <c r="B4417"/>
      <c r="C4417" t="s">
        <v>8089</v>
      </c>
      <c r="N4417"/>
      <c r="S4417"/>
    </row>
    <row r="4418" spans="1:19" x14ac:dyDescent="0.4">
      <c r="A4418"/>
      <c r="B4418"/>
      <c r="C4418" t="s">
        <v>8090</v>
      </c>
      <c r="N4418"/>
      <c r="S4418"/>
    </row>
    <row r="4419" spans="1:19" x14ac:dyDescent="0.4">
      <c r="A4419"/>
      <c r="B4419"/>
      <c r="C4419" t="s">
        <v>8091</v>
      </c>
      <c r="N4419"/>
      <c r="S4419"/>
    </row>
    <row r="4420" spans="1:19" x14ac:dyDescent="0.4">
      <c r="A4420"/>
      <c r="B4420"/>
      <c r="C4420" t="s">
        <v>8092</v>
      </c>
      <c r="N4420"/>
      <c r="S4420"/>
    </row>
    <row r="4421" spans="1:19" x14ac:dyDescent="0.4">
      <c r="A4421"/>
      <c r="B4421"/>
      <c r="C4421" t="s">
        <v>8093</v>
      </c>
      <c r="N4421"/>
      <c r="S4421"/>
    </row>
    <row r="4422" spans="1:19" x14ac:dyDescent="0.4">
      <c r="A4422"/>
      <c r="B4422"/>
      <c r="C4422" t="s">
        <v>8094</v>
      </c>
      <c r="N4422"/>
      <c r="S4422"/>
    </row>
    <row r="4423" spans="1:19" x14ac:dyDescent="0.4">
      <c r="A4423"/>
      <c r="B4423"/>
      <c r="C4423" t="s">
        <v>8095</v>
      </c>
      <c r="N4423"/>
      <c r="S4423"/>
    </row>
    <row r="4424" spans="1:19" x14ac:dyDescent="0.4">
      <c r="A4424"/>
      <c r="B4424"/>
      <c r="C4424" t="s">
        <v>8096</v>
      </c>
      <c r="N4424"/>
      <c r="S4424"/>
    </row>
    <row r="4425" spans="1:19" x14ac:dyDescent="0.4">
      <c r="A4425"/>
      <c r="B4425"/>
      <c r="C4425" t="s">
        <v>8097</v>
      </c>
      <c r="N4425"/>
      <c r="S4425"/>
    </row>
    <row r="4426" spans="1:19" x14ac:dyDescent="0.4">
      <c r="A4426"/>
      <c r="B4426"/>
      <c r="C4426" t="s">
        <v>8098</v>
      </c>
      <c r="N4426"/>
      <c r="S4426"/>
    </row>
    <row r="4427" spans="1:19" x14ac:dyDescent="0.4">
      <c r="A4427"/>
      <c r="B4427"/>
      <c r="C4427" t="s">
        <v>8099</v>
      </c>
      <c r="N4427"/>
      <c r="S4427"/>
    </row>
    <row r="4428" spans="1:19" x14ac:dyDescent="0.4">
      <c r="A4428"/>
      <c r="B4428"/>
      <c r="C4428" t="s">
        <v>8100</v>
      </c>
      <c r="N4428"/>
      <c r="S4428"/>
    </row>
    <row r="4429" spans="1:19" x14ac:dyDescent="0.4">
      <c r="A4429"/>
      <c r="B4429"/>
      <c r="C4429" t="s">
        <v>8101</v>
      </c>
      <c r="N4429"/>
      <c r="S4429"/>
    </row>
    <row r="4430" spans="1:19" x14ac:dyDescent="0.4">
      <c r="A4430"/>
      <c r="B4430"/>
      <c r="C4430" t="s">
        <v>8102</v>
      </c>
      <c r="N4430"/>
      <c r="S4430"/>
    </row>
    <row r="4431" spans="1:19" x14ac:dyDescent="0.4">
      <c r="A4431"/>
      <c r="B4431"/>
      <c r="C4431" t="s">
        <v>8101</v>
      </c>
      <c r="N4431"/>
      <c r="S4431"/>
    </row>
    <row r="4432" spans="1:19" x14ac:dyDescent="0.4">
      <c r="A4432"/>
      <c r="B4432"/>
      <c r="C4432" t="s">
        <v>8103</v>
      </c>
      <c r="N4432"/>
      <c r="S4432"/>
    </row>
    <row r="4433" spans="1:19" x14ac:dyDescent="0.4">
      <c r="A4433"/>
      <c r="B4433"/>
      <c r="C4433" t="s">
        <v>8104</v>
      </c>
      <c r="N4433"/>
      <c r="S4433"/>
    </row>
    <row r="4434" spans="1:19" x14ac:dyDescent="0.4">
      <c r="A4434"/>
      <c r="B4434"/>
      <c r="C4434" t="s">
        <v>8105</v>
      </c>
      <c r="N4434"/>
      <c r="S4434"/>
    </row>
    <row r="4435" spans="1:19" x14ac:dyDescent="0.4">
      <c r="A4435"/>
      <c r="B4435"/>
      <c r="C4435" t="s">
        <v>8106</v>
      </c>
      <c r="N4435"/>
      <c r="S4435"/>
    </row>
    <row r="4436" spans="1:19" x14ac:dyDescent="0.4">
      <c r="A4436"/>
      <c r="B4436"/>
      <c r="C4436" t="s">
        <v>8107</v>
      </c>
      <c r="N4436"/>
      <c r="S4436"/>
    </row>
    <row r="4437" spans="1:19" x14ac:dyDescent="0.4">
      <c r="A4437"/>
      <c r="B4437"/>
      <c r="C4437" t="s">
        <v>8108</v>
      </c>
      <c r="N4437"/>
      <c r="S4437"/>
    </row>
    <row r="4438" spans="1:19" x14ac:dyDescent="0.4">
      <c r="A4438"/>
      <c r="B4438"/>
      <c r="C4438" t="s">
        <v>8109</v>
      </c>
      <c r="N4438"/>
      <c r="S4438"/>
    </row>
    <row r="4439" spans="1:19" x14ac:dyDescent="0.4">
      <c r="A4439"/>
      <c r="B4439"/>
      <c r="C4439" t="s">
        <v>8110</v>
      </c>
      <c r="N4439"/>
      <c r="S4439"/>
    </row>
    <row r="4440" spans="1:19" x14ac:dyDescent="0.4">
      <c r="A4440"/>
      <c r="B4440"/>
      <c r="C4440" t="s">
        <v>8111</v>
      </c>
      <c r="N4440"/>
      <c r="S4440"/>
    </row>
    <row r="4441" spans="1:19" x14ac:dyDescent="0.4">
      <c r="A4441"/>
      <c r="B4441"/>
      <c r="C4441" t="s">
        <v>8112</v>
      </c>
      <c r="N4441"/>
      <c r="S4441"/>
    </row>
    <row r="4442" spans="1:19" x14ac:dyDescent="0.4">
      <c r="A4442"/>
      <c r="B4442"/>
      <c r="C4442" t="s">
        <v>8113</v>
      </c>
      <c r="N4442"/>
      <c r="S4442"/>
    </row>
    <row r="4443" spans="1:19" x14ac:dyDescent="0.4">
      <c r="A4443"/>
      <c r="B4443"/>
      <c r="C4443" t="s">
        <v>8114</v>
      </c>
      <c r="N4443"/>
      <c r="S4443"/>
    </row>
    <row r="4444" spans="1:19" x14ac:dyDescent="0.4">
      <c r="A4444"/>
      <c r="B4444"/>
      <c r="C4444" t="s">
        <v>8115</v>
      </c>
      <c r="N4444"/>
      <c r="S4444"/>
    </row>
    <row r="4445" spans="1:19" x14ac:dyDescent="0.4">
      <c r="A4445"/>
      <c r="B4445"/>
      <c r="C4445" t="s">
        <v>8116</v>
      </c>
      <c r="N4445"/>
      <c r="S4445"/>
    </row>
    <row r="4446" spans="1:19" x14ac:dyDescent="0.4">
      <c r="A4446"/>
      <c r="B4446"/>
      <c r="C4446" t="s">
        <v>8117</v>
      </c>
      <c r="N4446"/>
      <c r="S4446"/>
    </row>
    <row r="4447" spans="1:19" x14ac:dyDescent="0.4">
      <c r="A4447"/>
      <c r="B4447"/>
      <c r="C4447" t="s">
        <v>8118</v>
      </c>
      <c r="N4447"/>
      <c r="S4447"/>
    </row>
    <row r="4448" spans="1:19" x14ac:dyDescent="0.4">
      <c r="A4448"/>
      <c r="B4448"/>
      <c r="C4448" t="s">
        <v>8119</v>
      </c>
      <c r="N4448"/>
      <c r="S4448"/>
    </row>
    <row r="4449" spans="1:19" x14ac:dyDescent="0.4">
      <c r="A4449"/>
      <c r="B4449"/>
      <c r="C4449" t="s">
        <v>8120</v>
      </c>
      <c r="N4449"/>
      <c r="S4449"/>
    </row>
    <row r="4450" spans="1:19" x14ac:dyDescent="0.4">
      <c r="A4450"/>
      <c r="B4450"/>
      <c r="C4450" t="s">
        <v>8121</v>
      </c>
      <c r="N4450"/>
      <c r="S4450"/>
    </row>
    <row r="4451" spans="1:19" x14ac:dyDescent="0.4">
      <c r="A4451"/>
      <c r="B4451"/>
      <c r="C4451" t="s">
        <v>8122</v>
      </c>
      <c r="N4451"/>
      <c r="S4451"/>
    </row>
    <row r="4452" spans="1:19" x14ac:dyDescent="0.4">
      <c r="A4452"/>
      <c r="B4452"/>
      <c r="C4452" t="s">
        <v>8123</v>
      </c>
      <c r="N4452"/>
      <c r="S4452"/>
    </row>
    <row r="4453" spans="1:19" x14ac:dyDescent="0.4">
      <c r="A4453"/>
      <c r="B4453"/>
      <c r="C4453" t="s">
        <v>8124</v>
      </c>
      <c r="N4453"/>
      <c r="S4453"/>
    </row>
    <row r="4454" spans="1:19" x14ac:dyDescent="0.4">
      <c r="A4454"/>
      <c r="B4454"/>
      <c r="C4454" t="s">
        <v>8125</v>
      </c>
      <c r="N4454"/>
      <c r="S4454"/>
    </row>
    <row r="4455" spans="1:19" x14ac:dyDescent="0.4">
      <c r="A4455"/>
      <c r="B4455"/>
      <c r="C4455" t="s">
        <v>8126</v>
      </c>
      <c r="N4455"/>
      <c r="S4455"/>
    </row>
    <row r="4456" spans="1:19" x14ac:dyDescent="0.4">
      <c r="A4456"/>
      <c r="B4456"/>
      <c r="C4456" t="s">
        <v>8127</v>
      </c>
      <c r="N4456"/>
      <c r="S4456"/>
    </row>
    <row r="4457" spans="1:19" x14ac:dyDescent="0.4">
      <c r="A4457"/>
      <c r="B4457"/>
      <c r="C4457" t="s">
        <v>8128</v>
      </c>
      <c r="N4457"/>
      <c r="S4457"/>
    </row>
    <row r="4458" spans="1:19" x14ac:dyDescent="0.4">
      <c r="A4458"/>
      <c r="B4458"/>
      <c r="C4458" t="s">
        <v>8129</v>
      </c>
      <c r="N4458"/>
      <c r="S4458"/>
    </row>
    <row r="4459" spans="1:19" x14ac:dyDescent="0.4">
      <c r="A4459"/>
      <c r="B4459"/>
      <c r="C4459" t="s">
        <v>8130</v>
      </c>
      <c r="N4459"/>
      <c r="S4459"/>
    </row>
    <row r="4460" spans="1:19" x14ac:dyDescent="0.4">
      <c r="A4460"/>
      <c r="B4460"/>
      <c r="C4460" t="s">
        <v>8131</v>
      </c>
      <c r="N4460"/>
      <c r="S4460"/>
    </row>
    <row r="4461" spans="1:19" x14ac:dyDescent="0.4">
      <c r="A4461"/>
      <c r="B4461"/>
      <c r="C4461" t="s">
        <v>8132</v>
      </c>
      <c r="N4461"/>
      <c r="S4461"/>
    </row>
    <row r="4462" spans="1:19" x14ac:dyDescent="0.4">
      <c r="A4462"/>
      <c r="B4462"/>
      <c r="C4462" t="s">
        <v>8133</v>
      </c>
      <c r="N4462"/>
      <c r="S4462"/>
    </row>
    <row r="4463" spans="1:19" x14ac:dyDescent="0.4">
      <c r="A4463"/>
      <c r="B4463"/>
      <c r="C4463" t="s">
        <v>8134</v>
      </c>
      <c r="N4463"/>
      <c r="S4463"/>
    </row>
    <row r="4464" spans="1:19" x14ac:dyDescent="0.4">
      <c r="A4464"/>
      <c r="B4464"/>
      <c r="C4464" t="s">
        <v>8135</v>
      </c>
      <c r="N4464"/>
      <c r="S4464"/>
    </row>
    <row r="4465" spans="1:19" x14ac:dyDescent="0.4">
      <c r="A4465"/>
      <c r="B4465"/>
      <c r="C4465" t="s">
        <v>8136</v>
      </c>
      <c r="N4465"/>
      <c r="S4465"/>
    </row>
    <row r="4466" spans="1:19" x14ac:dyDescent="0.4">
      <c r="A4466"/>
      <c r="B4466"/>
      <c r="C4466" t="s">
        <v>8137</v>
      </c>
      <c r="N4466"/>
      <c r="S4466"/>
    </row>
    <row r="4467" spans="1:19" x14ac:dyDescent="0.4">
      <c r="A4467"/>
      <c r="B4467"/>
      <c r="C4467" t="s">
        <v>8138</v>
      </c>
      <c r="N4467"/>
      <c r="S4467"/>
    </row>
    <row r="4468" spans="1:19" x14ac:dyDescent="0.4">
      <c r="A4468"/>
      <c r="B4468"/>
      <c r="C4468" t="s">
        <v>8139</v>
      </c>
      <c r="N4468"/>
      <c r="S4468"/>
    </row>
    <row r="4469" spans="1:19" x14ac:dyDescent="0.4">
      <c r="A4469"/>
      <c r="B4469"/>
      <c r="C4469" t="s">
        <v>8140</v>
      </c>
      <c r="N4469"/>
      <c r="S4469"/>
    </row>
    <row r="4470" spans="1:19" x14ac:dyDescent="0.4">
      <c r="A4470"/>
      <c r="B4470"/>
      <c r="C4470" t="s">
        <v>8141</v>
      </c>
      <c r="N4470"/>
      <c r="S4470"/>
    </row>
    <row r="4471" spans="1:19" x14ac:dyDescent="0.4">
      <c r="A4471"/>
      <c r="B4471"/>
      <c r="C4471" t="s">
        <v>8142</v>
      </c>
      <c r="N4471"/>
      <c r="S4471"/>
    </row>
    <row r="4472" spans="1:19" x14ac:dyDescent="0.4">
      <c r="A4472"/>
      <c r="B4472"/>
      <c r="C4472" t="s">
        <v>8143</v>
      </c>
      <c r="N4472"/>
      <c r="S4472"/>
    </row>
    <row r="4473" spans="1:19" x14ac:dyDescent="0.4">
      <c r="A4473"/>
      <c r="B4473"/>
      <c r="C4473" t="s">
        <v>8144</v>
      </c>
      <c r="N4473"/>
      <c r="S4473"/>
    </row>
    <row r="4474" spans="1:19" x14ac:dyDescent="0.4">
      <c r="A4474"/>
      <c r="B4474"/>
      <c r="C4474" t="s">
        <v>8145</v>
      </c>
      <c r="N4474"/>
      <c r="S4474"/>
    </row>
    <row r="4475" spans="1:19" x14ac:dyDescent="0.4">
      <c r="A4475"/>
      <c r="B4475"/>
      <c r="C4475" t="s">
        <v>8146</v>
      </c>
      <c r="N4475"/>
      <c r="S4475"/>
    </row>
    <row r="4476" spans="1:19" x14ac:dyDescent="0.4">
      <c r="A4476"/>
      <c r="B4476"/>
      <c r="C4476" t="s">
        <v>8147</v>
      </c>
      <c r="N4476"/>
      <c r="S4476"/>
    </row>
    <row r="4477" spans="1:19" x14ac:dyDescent="0.4">
      <c r="A4477"/>
      <c r="B4477"/>
      <c r="C4477" t="s">
        <v>8148</v>
      </c>
      <c r="N4477"/>
      <c r="S4477"/>
    </row>
    <row r="4478" spans="1:19" x14ac:dyDescent="0.4">
      <c r="A4478"/>
      <c r="B4478"/>
      <c r="C4478" t="s">
        <v>8149</v>
      </c>
      <c r="N4478"/>
      <c r="S4478"/>
    </row>
    <row r="4479" spans="1:19" x14ac:dyDescent="0.4">
      <c r="A4479"/>
      <c r="B4479"/>
      <c r="C4479" t="s">
        <v>8150</v>
      </c>
      <c r="N4479"/>
      <c r="S4479"/>
    </row>
    <row r="4480" spans="1:19" x14ac:dyDescent="0.4">
      <c r="A4480"/>
      <c r="B4480"/>
      <c r="C4480" t="s">
        <v>8151</v>
      </c>
      <c r="N4480"/>
      <c r="S4480"/>
    </row>
    <row r="4481" spans="1:19" x14ac:dyDescent="0.4">
      <c r="A4481"/>
      <c r="B4481"/>
      <c r="C4481" t="s">
        <v>8152</v>
      </c>
      <c r="N4481"/>
      <c r="S4481"/>
    </row>
    <row r="4482" spans="1:19" x14ac:dyDescent="0.4">
      <c r="A4482"/>
      <c r="B4482"/>
      <c r="C4482" t="s">
        <v>8153</v>
      </c>
      <c r="N4482"/>
      <c r="S4482"/>
    </row>
    <row r="4483" spans="1:19" x14ac:dyDescent="0.4">
      <c r="A4483"/>
      <c r="B4483"/>
      <c r="C4483" t="s">
        <v>8154</v>
      </c>
      <c r="N4483"/>
      <c r="S4483"/>
    </row>
    <row r="4484" spans="1:19" x14ac:dyDescent="0.4">
      <c r="A4484"/>
      <c r="B4484"/>
      <c r="C4484" t="s">
        <v>8155</v>
      </c>
      <c r="N4484"/>
      <c r="S4484"/>
    </row>
    <row r="4485" spans="1:19" x14ac:dyDescent="0.4">
      <c r="A4485"/>
      <c r="B4485"/>
      <c r="C4485" t="s">
        <v>8156</v>
      </c>
      <c r="N4485"/>
      <c r="S4485"/>
    </row>
    <row r="4486" spans="1:19" x14ac:dyDescent="0.4">
      <c r="A4486"/>
      <c r="B4486"/>
      <c r="C4486" t="s">
        <v>8157</v>
      </c>
      <c r="N4486"/>
      <c r="S4486"/>
    </row>
    <row r="4487" spans="1:19" x14ac:dyDescent="0.4">
      <c r="A4487"/>
      <c r="B4487"/>
      <c r="C4487" t="s">
        <v>8158</v>
      </c>
      <c r="N4487"/>
      <c r="S4487"/>
    </row>
    <row r="4488" spans="1:19" x14ac:dyDescent="0.4">
      <c r="A4488"/>
      <c r="B4488"/>
      <c r="C4488" t="s">
        <v>8159</v>
      </c>
      <c r="N4488"/>
      <c r="S4488"/>
    </row>
    <row r="4489" spans="1:19" x14ac:dyDescent="0.4">
      <c r="A4489"/>
      <c r="B4489"/>
      <c r="C4489" t="s">
        <v>8160</v>
      </c>
      <c r="N4489"/>
      <c r="S4489"/>
    </row>
    <row r="4490" spans="1:19" x14ac:dyDescent="0.4">
      <c r="A4490"/>
      <c r="B4490"/>
      <c r="C4490" t="s">
        <v>8161</v>
      </c>
      <c r="N4490"/>
      <c r="S4490"/>
    </row>
    <row r="4491" spans="1:19" x14ac:dyDescent="0.4">
      <c r="A4491"/>
      <c r="B4491"/>
      <c r="C4491" t="s">
        <v>8162</v>
      </c>
      <c r="N4491"/>
      <c r="S4491"/>
    </row>
    <row r="4492" spans="1:19" x14ac:dyDescent="0.4">
      <c r="A4492"/>
      <c r="B4492"/>
      <c r="C4492" t="s">
        <v>8163</v>
      </c>
      <c r="N4492"/>
      <c r="S4492"/>
    </row>
    <row r="4493" spans="1:19" x14ac:dyDescent="0.4">
      <c r="A4493"/>
      <c r="B4493"/>
      <c r="C4493" t="s">
        <v>8164</v>
      </c>
      <c r="N4493"/>
      <c r="S4493"/>
    </row>
    <row r="4494" spans="1:19" x14ac:dyDescent="0.4">
      <c r="A4494"/>
      <c r="B4494"/>
      <c r="C4494" t="s">
        <v>8165</v>
      </c>
      <c r="N4494"/>
      <c r="S4494"/>
    </row>
    <row r="4495" spans="1:19" x14ac:dyDescent="0.4">
      <c r="A4495"/>
      <c r="B4495"/>
      <c r="C4495" t="s">
        <v>8166</v>
      </c>
      <c r="N4495"/>
      <c r="S4495"/>
    </row>
    <row r="4496" spans="1:19" x14ac:dyDescent="0.4">
      <c r="A4496"/>
      <c r="B4496"/>
      <c r="C4496" t="s">
        <v>8167</v>
      </c>
      <c r="N4496"/>
      <c r="S4496"/>
    </row>
    <row r="4497" spans="1:19" x14ac:dyDescent="0.4">
      <c r="A4497"/>
      <c r="B4497"/>
      <c r="C4497" t="s">
        <v>8168</v>
      </c>
      <c r="N4497"/>
      <c r="S4497"/>
    </row>
    <row r="4498" spans="1:19" x14ac:dyDescent="0.4">
      <c r="A4498"/>
      <c r="B4498"/>
      <c r="C4498" t="s">
        <v>8169</v>
      </c>
      <c r="N4498"/>
      <c r="S4498"/>
    </row>
    <row r="4499" spans="1:19" x14ac:dyDescent="0.4">
      <c r="A4499"/>
      <c r="B4499"/>
      <c r="C4499" t="s">
        <v>8170</v>
      </c>
      <c r="N4499"/>
      <c r="S4499"/>
    </row>
    <row r="4500" spans="1:19" x14ac:dyDescent="0.4">
      <c r="A4500"/>
      <c r="B4500"/>
      <c r="C4500" t="s">
        <v>8171</v>
      </c>
      <c r="N4500"/>
      <c r="S4500"/>
    </row>
    <row r="4501" spans="1:19" x14ac:dyDescent="0.4">
      <c r="A4501"/>
      <c r="B4501"/>
      <c r="C4501" t="s">
        <v>8172</v>
      </c>
      <c r="N4501"/>
      <c r="S4501"/>
    </row>
    <row r="4502" spans="1:19" x14ac:dyDescent="0.4">
      <c r="A4502"/>
      <c r="B4502"/>
      <c r="C4502" t="s">
        <v>8173</v>
      </c>
      <c r="N4502"/>
      <c r="S4502"/>
    </row>
    <row r="4503" spans="1:19" x14ac:dyDescent="0.4">
      <c r="A4503"/>
      <c r="B4503"/>
      <c r="C4503" t="s">
        <v>8174</v>
      </c>
      <c r="N4503"/>
      <c r="S4503"/>
    </row>
    <row r="4504" spans="1:19" x14ac:dyDescent="0.4">
      <c r="A4504"/>
      <c r="B4504"/>
      <c r="C4504" t="s">
        <v>8175</v>
      </c>
      <c r="N4504"/>
      <c r="S4504"/>
    </row>
    <row r="4505" spans="1:19" x14ac:dyDescent="0.4">
      <c r="A4505"/>
      <c r="B4505"/>
      <c r="C4505" t="s">
        <v>8176</v>
      </c>
      <c r="N4505"/>
      <c r="S4505"/>
    </row>
    <row r="4506" spans="1:19" x14ac:dyDescent="0.4">
      <c r="A4506"/>
      <c r="B4506"/>
      <c r="C4506" t="s">
        <v>8177</v>
      </c>
      <c r="N4506"/>
      <c r="S4506"/>
    </row>
    <row r="4507" spans="1:19" x14ac:dyDescent="0.4">
      <c r="A4507"/>
      <c r="B4507"/>
      <c r="C4507" t="s">
        <v>8178</v>
      </c>
      <c r="N4507"/>
      <c r="S4507"/>
    </row>
    <row r="4508" spans="1:19" x14ac:dyDescent="0.4">
      <c r="A4508"/>
      <c r="B4508"/>
      <c r="C4508" t="s">
        <v>8179</v>
      </c>
      <c r="N4508"/>
      <c r="S4508"/>
    </row>
    <row r="4509" spans="1:19" x14ac:dyDescent="0.4">
      <c r="A4509"/>
      <c r="B4509"/>
      <c r="C4509" t="s">
        <v>8180</v>
      </c>
      <c r="N4509"/>
      <c r="S4509"/>
    </row>
    <row r="4510" spans="1:19" x14ac:dyDescent="0.4">
      <c r="A4510"/>
      <c r="B4510"/>
      <c r="C4510" t="s">
        <v>8181</v>
      </c>
      <c r="N4510"/>
      <c r="S4510"/>
    </row>
    <row r="4511" spans="1:19" x14ac:dyDescent="0.4">
      <c r="A4511"/>
      <c r="B4511"/>
      <c r="C4511" t="s">
        <v>8182</v>
      </c>
      <c r="N4511"/>
      <c r="S4511"/>
    </row>
    <row r="4512" spans="1:19" x14ac:dyDescent="0.4">
      <c r="A4512"/>
      <c r="B4512"/>
      <c r="C4512" t="s">
        <v>8183</v>
      </c>
      <c r="N4512"/>
      <c r="S4512"/>
    </row>
    <row r="4513" spans="1:19" x14ac:dyDescent="0.4">
      <c r="A4513"/>
      <c r="B4513"/>
      <c r="C4513" t="s">
        <v>8184</v>
      </c>
      <c r="N4513"/>
      <c r="S4513"/>
    </row>
    <row r="4514" spans="1:19" x14ac:dyDescent="0.4">
      <c r="A4514"/>
      <c r="B4514"/>
      <c r="C4514" t="s">
        <v>8185</v>
      </c>
      <c r="N4514"/>
      <c r="S4514"/>
    </row>
    <row r="4515" spans="1:19" x14ac:dyDescent="0.4">
      <c r="A4515"/>
      <c r="B4515"/>
      <c r="C4515" t="s">
        <v>8186</v>
      </c>
      <c r="N4515"/>
      <c r="S4515"/>
    </row>
    <row r="4516" spans="1:19" x14ac:dyDescent="0.4">
      <c r="A4516"/>
      <c r="B4516"/>
      <c r="C4516" t="s">
        <v>8187</v>
      </c>
      <c r="N4516"/>
      <c r="S4516"/>
    </row>
    <row r="4517" spans="1:19" x14ac:dyDescent="0.4">
      <c r="A4517"/>
      <c r="B4517"/>
      <c r="C4517" t="s">
        <v>8188</v>
      </c>
      <c r="N4517"/>
      <c r="S4517"/>
    </row>
    <row r="4518" spans="1:19" x14ac:dyDescent="0.4">
      <c r="A4518"/>
      <c r="B4518"/>
      <c r="C4518" t="s">
        <v>8189</v>
      </c>
      <c r="N4518"/>
      <c r="S4518"/>
    </row>
    <row r="4519" spans="1:19" x14ac:dyDescent="0.4">
      <c r="A4519"/>
      <c r="B4519"/>
      <c r="C4519" t="s">
        <v>8190</v>
      </c>
      <c r="N4519"/>
      <c r="S4519"/>
    </row>
    <row r="4520" spans="1:19" x14ac:dyDescent="0.4">
      <c r="A4520"/>
      <c r="B4520"/>
      <c r="C4520" t="s">
        <v>8191</v>
      </c>
      <c r="N4520"/>
      <c r="S4520"/>
    </row>
    <row r="4521" spans="1:19" x14ac:dyDescent="0.4">
      <c r="A4521"/>
      <c r="B4521"/>
      <c r="C4521" t="s">
        <v>8192</v>
      </c>
      <c r="N4521"/>
      <c r="S4521"/>
    </row>
    <row r="4522" spans="1:19" x14ac:dyDescent="0.4">
      <c r="A4522"/>
      <c r="B4522"/>
      <c r="C4522" t="s">
        <v>8193</v>
      </c>
      <c r="N4522"/>
      <c r="S4522"/>
    </row>
    <row r="4523" spans="1:19" x14ac:dyDescent="0.4">
      <c r="A4523"/>
      <c r="B4523"/>
      <c r="C4523" t="s">
        <v>8194</v>
      </c>
      <c r="N4523"/>
      <c r="S4523"/>
    </row>
    <row r="4524" spans="1:19" x14ac:dyDescent="0.4">
      <c r="A4524"/>
      <c r="B4524"/>
      <c r="C4524" t="s">
        <v>8195</v>
      </c>
      <c r="N4524"/>
      <c r="S4524"/>
    </row>
    <row r="4525" spans="1:19" x14ac:dyDescent="0.4">
      <c r="A4525"/>
      <c r="B4525"/>
      <c r="C4525" t="s">
        <v>8196</v>
      </c>
      <c r="N4525"/>
      <c r="S4525"/>
    </row>
    <row r="4526" spans="1:19" x14ac:dyDescent="0.4">
      <c r="A4526"/>
      <c r="B4526"/>
      <c r="C4526" t="s">
        <v>8197</v>
      </c>
      <c r="N4526"/>
      <c r="S4526"/>
    </row>
    <row r="4527" spans="1:19" x14ac:dyDescent="0.4">
      <c r="A4527"/>
      <c r="B4527"/>
      <c r="C4527" t="s">
        <v>8198</v>
      </c>
      <c r="N4527"/>
      <c r="S4527"/>
    </row>
    <row r="4528" spans="1:19" x14ac:dyDescent="0.4">
      <c r="A4528"/>
      <c r="B4528"/>
      <c r="C4528" t="s">
        <v>8199</v>
      </c>
      <c r="N4528"/>
      <c r="S4528"/>
    </row>
    <row r="4529" spans="1:19" x14ac:dyDescent="0.4">
      <c r="A4529"/>
      <c r="B4529"/>
      <c r="C4529" t="s">
        <v>8200</v>
      </c>
      <c r="N4529"/>
      <c r="S4529"/>
    </row>
    <row r="4530" spans="1:19" x14ac:dyDescent="0.4">
      <c r="A4530"/>
      <c r="B4530"/>
      <c r="C4530" t="s">
        <v>8201</v>
      </c>
      <c r="N4530"/>
      <c r="S4530"/>
    </row>
    <row r="4531" spans="1:19" x14ac:dyDescent="0.4">
      <c r="A4531"/>
      <c r="B4531"/>
      <c r="C4531" t="s">
        <v>8202</v>
      </c>
      <c r="N4531"/>
      <c r="S4531"/>
    </row>
    <row r="4532" spans="1:19" x14ac:dyDescent="0.4">
      <c r="A4532"/>
      <c r="B4532"/>
      <c r="C4532" t="s">
        <v>8203</v>
      </c>
      <c r="N4532"/>
      <c r="S4532"/>
    </row>
    <row r="4533" spans="1:19" x14ac:dyDescent="0.4">
      <c r="A4533"/>
      <c r="B4533"/>
      <c r="C4533" t="s">
        <v>8204</v>
      </c>
      <c r="N4533"/>
      <c r="S4533"/>
    </row>
    <row r="4534" spans="1:19" x14ac:dyDescent="0.4">
      <c r="A4534"/>
      <c r="B4534"/>
      <c r="C4534" t="s">
        <v>8205</v>
      </c>
      <c r="N4534"/>
      <c r="S4534"/>
    </row>
    <row r="4535" spans="1:19" x14ac:dyDescent="0.4">
      <c r="A4535"/>
      <c r="B4535"/>
      <c r="C4535" t="s">
        <v>8206</v>
      </c>
      <c r="N4535"/>
      <c r="S4535"/>
    </row>
    <row r="4536" spans="1:19" x14ac:dyDescent="0.4">
      <c r="A4536"/>
      <c r="B4536"/>
      <c r="C4536" t="s">
        <v>8207</v>
      </c>
      <c r="N4536"/>
      <c r="S4536"/>
    </row>
    <row r="4537" spans="1:19" x14ac:dyDescent="0.4">
      <c r="A4537"/>
      <c r="B4537"/>
      <c r="C4537" t="s">
        <v>8208</v>
      </c>
      <c r="N4537"/>
      <c r="S4537"/>
    </row>
    <row r="4538" spans="1:19" x14ac:dyDescent="0.4">
      <c r="A4538"/>
      <c r="B4538"/>
      <c r="C4538" t="s">
        <v>8209</v>
      </c>
      <c r="N4538"/>
      <c r="S4538"/>
    </row>
    <row r="4539" spans="1:19" x14ac:dyDescent="0.4">
      <c r="A4539"/>
      <c r="B4539"/>
      <c r="C4539" t="s">
        <v>8210</v>
      </c>
      <c r="N4539"/>
      <c r="S4539"/>
    </row>
    <row r="4540" spans="1:19" x14ac:dyDescent="0.4">
      <c r="A4540"/>
      <c r="B4540"/>
      <c r="C4540" t="s">
        <v>8211</v>
      </c>
      <c r="N4540"/>
      <c r="S4540"/>
    </row>
    <row r="4541" spans="1:19" x14ac:dyDescent="0.4">
      <c r="A4541"/>
      <c r="B4541"/>
      <c r="C4541" t="s">
        <v>8212</v>
      </c>
      <c r="N4541"/>
      <c r="S4541"/>
    </row>
    <row r="4542" spans="1:19" x14ac:dyDescent="0.4">
      <c r="A4542"/>
      <c r="B4542"/>
      <c r="C4542" t="s">
        <v>8213</v>
      </c>
      <c r="N4542"/>
      <c r="S4542"/>
    </row>
    <row r="4543" spans="1:19" x14ac:dyDescent="0.4">
      <c r="A4543"/>
      <c r="B4543"/>
      <c r="C4543" t="s">
        <v>8214</v>
      </c>
      <c r="N4543"/>
      <c r="S4543"/>
    </row>
    <row r="4544" spans="1:19" x14ac:dyDescent="0.4">
      <c r="A4544"/>
      <c r="B4544"/>
      <c r="C4544" t="s">
        <v>8215</v>
      </c>
      <c r="N4544"/>
      <c r="S4544"/>
    </row>
    <row r="4545" spans="1:19" x14ac:dyDescent="0.4">
      <c r="A4545"/>
      <c r="B4545"/>
      <c r="C4545" t="s">
        <v>8216</v>
      </c>
      <c r="N4545"/>
      <c r="S4545"/>
    </row>
    <row r="4546" spans="1:19" x14ac:dyDescent="0.4">
      <c r="A4546"/>
      <c r="B4546"/>
      <c r="C4546" t="s">
        <v>8217</v>
      </c>
      <c r="N4546"/>
      <c r="S4546"/>
    </row>
    <row r="4547" spans="1:19" x14ac:dyDescent="0.4">
      <c r="A4547"/>
      <c r="B4547"/>
      <c r="C4547" t="s">
        <v>8218</v>
      </c>
      <c r="N4547"/>
      <c r="S4547"/>
    </row>
    <row r="4548" spans="1:19" x14ac:dyDescent="0.4">
      <c r="A4548"/>
      <c r="B4548"/>
      <c r="C4548" t="s">
        <v>8219</v>
      </c>
      <c r="N4548"/>
      <c r="S4548"/>
    </row>
    <row r="4549" spans="1:19" x14ac:dyDescent="0.4">
      <c r="A4549"/>
      <c r="B4549"/>
      <c r="C4549" t="s">
        <v>8220</v>
      </c>
      <c r="N4549"/>
      <c r="S4549"/>
    </row>
    <row r="4550" spans="1:19" x14ac:dyDescent="0.4">
      <c r="A4550"/>
      <c r="B4550"/>
      <c r="C4550" t="s">
        <v>8221</v>
      </c>
      <c r="N4550"/>
      <c r="S4550"/>
    </row>
    <row r="4551" spans="1:19" x14ac:dyDescent="0.4">
      <c r="A4551"/>
      <c r="B4551"/>
      <c r="C4551" t="s">
        <v>8222</v>
      </c>
      <c r="N4551"/>
      <c r="S4551"/>
    </row>
    <row r="4552" spans="1:19" x14ac:dyDescent="0.4">
      <c r="A4552"/>
      <c r="B4552"/>
      <c r="C4552" t="s">
        <v>8221</v>
      </c>
      <c r="N4552"/>
      <c r="S4552"/>
    </row>
    <row r="4553" spans="1:19" x14ac:dyDescent="0.4">
      <c r="A4553"/>
      <c r="B4553"/>
      <c r="C4553" t="s">
        <v>8223</v>
      </c>
      <c r="N4553"/>
      <c r="S4553"/>
    </row>
    <row r="4554" spans="1:19" x14ac:dyDescent="0.4">
      <c r="A4554"/>
      <c r="B4554"/>
      <c r="C4554" t="s">
        <v>8224</v>
      </c>
      <c r="N4554"/>
      <c r="S4554"/>
    </row>
    <row r="4555" spans="1:19" x14ac:dyDescent="0.4">
      <c r="A4555"/>
      <c r="B4555"/>
      <c r="C4555" t="s">
        <v>8225</v>
      </c>
      <c r="N4555"/>
      <c r="S4555"/>
    </row>
    <row r="4556" spans="1:19" x14ac:dyDescent="0.4">
      <c r="A4556"/>
      <c r="B4556"/>
      <c r="C4556" t="s">
        <v>8226</v>
      </c>
      <c r="N4556"/>
      <c r="S4556"/>
    </row>
    <row r="4557" spans="1:19" x14ac:dyDescent="0.4">
      <c r="A4557"/>
      <c r="B4557"/>
      <c r="C4557" t="s">
        <v>8227</v>
      </c>
      <c r="N4557"/>
      <c r="S4557"/>
    </row>
    <row r="4558" spans="1:19" x14ac:dyDescent="0.4">
      <c r="A4558"/>
      <c r="B4558"/>
      <c r="C4558" t="s">
        <v>8228</v>
      </c>
      <c r="N4558"/>
      <c r="S4558"/>
    </row>
    <row r="4559" spans="1:19" x14ac:dyDescent="0.4">
      <c r="A4559"/>
      <c r="B4559"/>
      <c r="C4559" t="s">
        <v>8229</v>
      </c>
      <c r="N4559"/>
      <c r="S4559"/>
    </row>
    <row r="4560" spans="1:19" x14ac:dyDescent="0.4">
      <c r="A4560"/>
      <c r="B4560"/>
      <c r="C4560" t="s">
        <v>8230</v>
      </c>
      <c r="N4560"/>
      <c r="S4560"/>
    </row>
    <row r="4561" spans="1:19" x14ac:dyDescent="0.4">
      <c r="A4561"/>
      <c r="B4561"/>
      <c r="C4561" t="s">
        <v>8231</v>
      </c>
      <c r="N4561"/>
      <c r="S4561"/>
    </row>
    <row r="4562" spans="1:19" x14ac:dyDescent="0.4">
      <c r="A4562"/>
      <c r="B4562"/>
      <c r="C4562" t="s">
        <v>8232</v>
      </c>
      <c r="N4562"/>
      <c r="S4562"/>
    </row>
    <row r="4563" spans="1:19" x14ac:dyDescent="0.4">
      <c r="A4563"/>
      <c r="B4563"/>
      <c r="C4563" t="s">
        <v>8233</v>
      </c>
      <c r="N4563"/>
      <c r="S4563"/>
    </row>
    <row r="4564" spans="1:19" x14ac:dyDescent="0.4">
      <c r="A4564"/>
      <c r="B4564"/>
      <c r="C4564" t="s">
        <v>8234</v>
      </c>
      <c r="N4564"/>
      <c r="S4564"/>
    </row>
    <row r="4565" spans="1:19" x14ac:dyDescent="0.4">
      <c r="A4565"/>
      <c r="B4565"/>
      <c r="C4565" t="s">
        <v>8235</v>
      </c>
      <c r="N4565"/>
      <c r="S4565"/>
    </row>
    <row r="4566" spans="1:19" x14ac:dyDescent="0.4">
      <c r="A4566"/>
      <c r="B4566"/>
      <c r="C4566" t="s">
        <v>8236</v>
      </c>
      <c r="N4566"/>
      <c r="S4566"/>
    </row>
    <row r="4567" spans="1:19" x14ac:dyDescent="0.4">
      <c r="A4567"/>
      <c r="B4567"/>
      <c r="C4567" t="s">
        <v>8237</v>
      </c>
      <c r="N4567"/>
      <c r="S4567"/>
    </row>
    <row r="4568" spans="1:19" x14ac:dyDescent="0.4">
      <c r="A4568"/>
      <c r="B4568"/>
      <c r="C4568" t="s">
        <v>8238</v>
      </c>
      <c r="N4568"/>
      <c r="S4568"/>
    </row>
    <row r="4569" spans="1:19" x14ac:dyDescent="0.4">
      <c r="A4569"/>
      <c r="B4569"/>
      <c r="C4569" t="s">
        <v>8239</v>
      </c>
      <c r="N4569"/>
      <c r="S4569"/>
    </row>
    <row r="4570" spans="1:19" x14ac:dyDescent="0.4">
      <c r="A4570"/>
      <c r="B4570"/>
      <c r="C4570" t="s">
        <v>8240</v>
      </c>
      <c r="N4570"/>
      <c r="S4570"/>
    </row>
    <row r="4571" spans="1:19" x14ac:dyDescent="0.4">
      <c r="A4571"/>
      <c r="B4571"/>
      <c r="C4571" t="s">
        <v>8241</v>
      </c>
      <c r="N4571"/>
      <c r="S4571"/>
    </row>
    <row r="4572" spans="1:19" x14ac:dyDescent="0.4">
      <c r="A4572"/>
      <c r="B4572"/>
      <c r="C4572" t="s">
        <v>8242</v>
      </c>
      <c r="N4572"/>
      <c r="S4572"/>
    </row>
    <row r="4573" spans="1:19" x14ac:dyDescent="0.4">
      <c r="A4573"/>
      <c r="B4573"/>
      <c r="C4573" t="s">
        <v>8243</v>
      </c>
      <c r="N4573"/>
      <c r="S4573"/>
    </row>
    <row r="4574" spans="1:19" x14ac:dyDescent="0.4">
      <c r="A4574"/>
      <c r="B4574"/>
      <c r="C4574" t="s">
        <v>8244</v>
      </c>
      <c r="N4574"/>
      <c r="S4574"/>
    </row>
    <row r="4575" spans="1:19" x14ac:dyDescent="0.4">
      <c r="A4575"/>
      <c r="B4575"/>
      <c r="C4575" t="s">
        <v>8245</v>
      </c>
      <c r="N4575"/>
      <c r="S4575"/>
    </row>
    <row r="4576" spans="1:19" x14ac:dyDescent="0.4">
      <c r="A4576"/>
      <c r="B4576"/>
      <c r="C4576" t="s">
        <v>8246</v>
      </c>
      <c r="N4576"/>
      <c r="S4576"/>
    </row>
    <row r="4577" spans="1:19" x14ac:dyDescent="0.4">
      <c r="A4577"/>
      <c r="B4577"/>
      <c r="C4577" t="s">
        <v>8247</v>
      </c>
      <c r="N4577"/>
      <c r="S4577"/>
    </row>
    <row r="4578" spans="1:19" x14ac:dyDescent="0.4">
      <c r="A4578"/>
      <c r="B4578"/>
      <c r="C4578" t="s">
        <v>8248</v>
      </c>
      <c r="N4578"/>
      <c r="S4578"/>
    </row>
    <row r="4579" spans="1:19" x14ac:dyDescent="0.4">
      <c r="A4579"/>
      <c r="B4579"/>
      <c r="C4579" t="s">
        <v>8249</v>
      </c>
      <c r="N4579"/>
      <c r="S4579"/>
    </row>
    <row r="4580" spans="1:19" x14ac:dyDescent="0.4">
      <c r="A4580"/>
      <c r="B4580"/>
      <c r="C4580" t="s">
        <v>8250</v>
      </c>
      <c r="N4580"/>
      <c r="S4580"/>
    </row>
    <row r="4581" spans="1:19" x14ac:dyDescent="0.4">
      <c r="A4581"/>
      <c r="B4581"/>
      <c r="C4581" t="s">
        <v>8251</v>
      </c>
      <c r="N4581"/>
      <c r="S4581"/>
    </row>
    <row r="4582" spans="1:19" x14ac:dyDescent="0.4">
      <c r="A4582"/>
      <c r="B4582"/>
      <c r="C4582" t="s">
        <v>8252</v>
      </c>
      <c r="N4582"/>
      <c r="S4582"/>
    </row>
    <row r="4583" spans="1:19" x14ac:dyDescent="0.4">
      <c r="A4583"/>
      <c r="B4583"/>
      <c r="C4583" t="s">
        <v>8253</v>
      </c>
      <c r="N4583"/>
      <c r="S4583"/>
    </row>
    <row r="4584" spans="1:19" x14ac:dyDescent="0.4">
      <c r="A4584"/>
      <c r="B4584"/>
      <c r="C4584" t="s">
        <v>8254</v>
      </c>
      <c r="N4584"/>
      <c r="S4584"/>
    </row>
    <row r="4585" spans="1:19" x14ac:dyDescent="0.4">
      <c r="A4585"/>
      <c r="B4585"/>
      <c r="C4585" t="s">
        <v>8255</v>
      </c>
      <c r="N4585"/>
      <c r="S4585"/>
    </row>
    <row r="4586" spans="1:19" x14ac:dyDescent="0.4">
      <c r="A4586"/>
      <c r="B4586"/>
      <c r="C4586" t="s">
        <v>8256</v>
      </c>
      <c r="N4586"/>
      <c r="S4586"/>
    </row>
    <row r="4587" spans="1:19" x14ac:dyDescent="0.4">
      <c r="A4587"/>
      <c r="B4587"/>
      <c r="C4587" t="s">
        <v>8257</v>
      </c>
      <c r="N4587"/>
      <c r="S4587"/>
    </row>
    <row r="4588" spans="1:19" x14ac:dyDescent="0.4">
      <c r="A4588"/>
      <c r="B4588"/>
      <c r="C4588" t="s">
        <v>8258</v>
      </c>
      <c r="N4588"/>
      <c r="S4588"/>
    </row>
    <row r="4589" spans="1:19" x14ac:dyDescent="0.4">
      <c r="A4589"/>
      <c r="B4589"/>
      <c r="C4589" t="s">
        <v>8259</v>
      </c>
      <c r="N4589"/>
      <c r="S4589"/>
    </row>
    <row r="4590" spans="1:19" x14ac:dyDescent="0.4">
      <c r="A4590"/>
      <c r="B4590"/>
      <c r="C4590" t="s">
        <v>8260</v>
      </c>
      <c r="N4590"/>
      <c r="S4590"/>
    </row>
    <row r="4591" spans="1:19" x14ac:dyDescent="0.4">
      <c r="A4591"/>
      <c r="B4591"/>
      <c r="C4591" t="s">
        <v>8261</v>
      </c>
      <c r="N4591"/>
      <c r="S4591"/>
    </row>
    <row r="4592" spans="1:19" x14ac:dyDescent="0.4">
      <c r="A4592"/>
      <c r="B4592"/>
      <c r="C4592" t="s">
        <v>8262</v>
      </c>
      <c r="N4592"/>
      <c r="S4592"/>
    </row>
    <row r="4593" spans="1:19" x14ac:dyDescent="0.4">
      <c r="A4593"/>
      <c r="B4593"/>
      <c r="C4593" t="s">
        <v>8263</v>
      </c>
      <c r="N4593"/>
      <c r="S4593"/>
    </row>
    <row r="4594" spans="1:19" x14ac:dyDescent="0.4">
      <c r="A4594"/>
      <c r="B4594"/>
      <c r="C4594" t="s">
        <v>8264</v>
      </c>
      <c r="N4594"/>
      <c r="S4594"/>
    </row>
    <row r="4595" spans="1:19" x14ac:dyDescent="0.4">
      <c r="A4595"/>
      <c r="B4595"/>
      <c r="C4595" t="s">
        <v>8265</v>
      </c>
      <c r="N4595"/>
      <c r="S4595"/>
    </row>
    <row r="4596" spans="1:19" x14ac:dyDescent="0.4">
      <c r="A4596"/>
      <c r="B4596"/>
      <c r="C4596" t="s">
        <v>8266</v>
      </c>
      <c r="N4596"/>
      <c r="S4596"/>
    </row>
    <row r="4597" spans="1:19" x14ac:dyDescent="0.4">
      <c r="A4597"/>
      <c r="B4597"/>
      <c r="C4597" t="s">
        <v>8267</v>
      </c>
      <c r="N4597"/>
      <c r="S4597"/>
    </row>
    <row r="4598" spans="1:19" x14ac:dyDescent="0.4">
      <c r="A4598"/>
      <c r="B4598"/>
      <c r="C4598" t="s">
        <v>8268</v>
      </c>
      <c r="N4598"/>
      <c r="S4598"/>
    </row>
    <row r="4599" spans="1:19" x14ac:dyDescent="0.4">
      <c r="A4599"/>
      <c r="B4599"/>
      <c r="C4599" t="s">
        <v>8269</v>
      </c>
      <c r="N4599"/>
      <c r="S4599"/>
    </row>
    <row r="4600" spans="1:19" x14ac:dyDescent="0.4">
      <c r="A4600"/>
      <c r="B4600"/>
      <c r="C4600" t="s">
        <v>8270</v>
      </c>
      <c r="N4600"/>
      <c r="S4600"/>
    </row>
    <row r="4601" spans="1:19" x14ac:dyDescent="0.4">
      <c r="A4601"/>
      <c r="B4601"/>
      <c r="C4601" t="s">
        <v>8271</v>
      </c>
      <c r="N4601"/>
      <c r="S4601"/>
    </row>
    <row r="4602" spans="1:19" x14ac:dyDescent="0.4">
      <c r="A4602"/>
      <c r="B4602"/>
      <c r="C4602" t="s">
        <v>8272</v>
      </c>
      <c r="N4602"/>
      <c r="S4602"/>
    </row>
    <row r="4603" spans="1:19" x14ac:dyDescent="0.4">
      <c r="A4603"/>
      <c r="B4603"/>
      <c r="C4603" t="s">
        <v>8273</v>
      </c>
      <c r="N4603"/>
      <c r="S4603"/>
    </row>
    <row r="4604" spans="1:19" x14ac:dyDescent="0.4">
      <c r="A4604"/>
      <c r="B4604"/>
      <c r="C4604" t="s">
        <v>8274</v>
      </c>
      <c r="N4604"/>
      <c r="S4604"/>
    </row>
    <row r="4605" spans="1:19" x14ac:dyDescent="0.4">
      <c r="A4605"/>
      <c r="B4605"/>
      <c r="C4605" t="s">
        <v>8275</v>
      </c>
      <c r="N4605"/>
      <c r="S4605"/>
    </row>
    <row r="4606" spans="1:19" x14ac:dyDescent="0.4">
      <c r="A4606"/>
      <c r="B4606"/>
      <c r="C4606" t="s">
        <v>8276</v>
      </c>
      <c r="N4606"/>
      <c r="S4606"/>
    </row>
    <row r="4607" spans="1:19" x14ac:dyDescent="0.4">
      <c r="A4607"/>
      <c r="B4607"/>
      <c r="C4607" t="s">
        <v>8277</v>
      </c>
      <c r="N4607"/>
      <c r="S4607"/>
    </row>
    <row r="4608" spans="1:19" x14ac:dyDescent="0.4">
      <c r="A4608"/>
      <c r="B4608"/>
      <c r="C4608" t="s">
        <v>8278</v>
      </c>
      <c r="N4608"/>
      <c r="S4608"/>
    </row>
    <row r="4609" spans="1:19" x14ac:dyDescent="0.4">
      <c r="A4609"/>
      <c r="B4609"/>
      <c r="C4609" t="s">
        <v>8279</v>
      </c>
      <c r="N4609"/>
      <c r="S4609"/>
    </row>
    <row r="4610" spans="1:19" x14ac:dyDescent="0.4">
      <c r="A4610"/>
      <c r="B4610"/>
      <c r="C4610" t="s">
        <v>8280</v>
      </c>
      <c r="N4610"/>
      <c r="S4610"/>
    </row>
    <row r="4611" spans="1:19" x14ac:dyDescent="0.4">
      <c r="A4611"/>
      <c r="B4611"/>
      <c r="C4611" t="s">
        <v>8281</v>
      </c>
      <c r="N4611"/>
      <c r="S4611"/>
    </row>
    <row r="4612" spans="1:19" x14ac:dyDescent="0.4">
      <c r="A4612"/>
      <c r="B4612"/>
      <c r="C4612" t="s">
        <v>8282</v>
      </c>
      <c r="N4612"/>
      <c r="S4612"/>
    </row>
    <row r="4613" spans="1:19" x14ac:dyDescent="0.4">
      <c r="A4613"/>
      <c r="B4613"/>
      <c r="C4613" t="s">
        <v>8283</v>
      </c>
      <c r="N4613"/>
      <c r="S4613"/>
    </row>
    <row r="4614" spans="1:19" x14ac:dyDescent="0.4">
      <c r="A4614"/>
      <c r="B4614"/>
      <c r="C4614" t="s">
        <v>8284</v>
      </c>
      <c r="N4614"/>
      <c r="S4614"/>
    </row>
    <row r="4615" spans="1:19" x14ac:dyDescent="0.4">
      <c r="A4615"/>
      <c r="B4615"/>
      <c r="C4615" t="s">
        <v>8285</v>
      </c>
      <c r="N4615"/>
      <c r="S4615"/>
    </row>
    <row r="4616" spans="1:19" x14ac:dyDescent="0.4">
      <c r="A4616"/>
      <c r="B4616"/>
      <c r="C4616" t="s">
        <v>8286</v>
      </c>
      <c r="N4616"/>
      <c r="S4616"/>
    </row>
    <row r="4617" spans="1:19" x14ac:dyDescent="0.4">
      <c r="A4617"/>
      <c r="B4617"/>
      <c r="C4617" t="s">
        <v>8287</v>
      </c>
      <c r="N4617"/>
      <c r="S4617"/>
    </row>
    <row r="4618" spans="1:19" x14ac:dyDescent="0.4">
      <c r="A4618"/>
      <c r="B4618"/>
      <c r="C4618" t="s">
        <v>8288</v>
      </c>
      <c r="N4618"/>
      <c r="S4618"/>
    </row>
    <row r="4619" spans="1:19" x14ac:dyDescent="0.4">
      <c r="A4619"/>
      <c r="B4619"/>
      <c r="C4619" t="s">
        <v>8289</v>
      </c>
      <c r="N4619"/>
      <c r="S4619"/>
    </row>
    <row r="4620" spans="1:19" x14ac:dyDescent="0.4">
      <c r="A4620"/>
      <c r="B4620"/>
      <c r="C4620" t="s">
        <v>8290</v>
      </c>
      <c r="N4620"/>
      <c r="S4620"/>
    </row>
    <row r="4621" spans="1:19" x14ac:dyDescent="0.4">
      <c r="A4621"/>
      <c r="B4621"/>
      <c r="C4621" t="s">
        <v>8291</v>
      </c>
      <c r="N4621"/>
      <c r="S4621"/>
    </row>
    <row r="4622" spans="1:19" x14ac:dyDescent="0.4">
      <c r="A4622"/>
      <c r="B4622"/>
      <c r="C4622" t="s">
        <v>8292</v>
      </c>
      <c r="N4622"/>
      <c r="S4622"/>
    </row>
    <row r="4623" spans="1:19" x14ac:dyDescent="0.4">
      <c r="A4623"/>
      <c r="B4623"/>
      <c r="C4623" t="s">
        <v>8293</v>
      </c>
      <c r="N4623"/>
      <c r="S4623"/>
    </row>
    <row r="4624" spans="1:19" x14ac:dyDescent="0.4">
      <c r="A4624"/>
      <c r="B4624"/>
      <c r="C4624" t="s">
        <v>8294</v>
      </c>
      <c r="N4624"/>
      <c r="S4624"/>
    </row>
    <row r="4625" spans="1:19" x14ac:dyDescent="0.4">
      <c r="A4625"/>
      <c r="B4625"/>
      <c r="C4625" t="s">
        <v>8295</v>
      </c>
      <c r="N4625"/>
      <c r="S4625"/>
    </row>
    <row r="4626" spans="1:19" x14ac:dyDescent="0.4">
      <c r="A4626"/>
      <c r="B4626"/>
      <c r="C4626" t="s">
        <v>8296</v>
      </c>
      <c r="N4626"/>
      <c r="S4626"/>
    </row>
    <row r="4627" spans="1:19" x14ac:dyDescent="0.4">
      <c r="A4627"/>
      <c r="B4627"/>
      <c r="C4627" t="s">
        <v>8297</v>
      </c>
      <c r="N4627"/>
      <c r="S4627"/>
    </row>
    <row r="4628" spans="1:19" x14ac:dyDescent="0.4">
      <c r="A4628"/>
      <c r="B4628"/>
      <c r="C4628" t="s">
        <v>8298</v>
      </c>
      <c r="N4628"/>
      <c r="S4628"/>
    </row>
    <row r="4629" spans="1:19" x14ac:dyDescent="0.4">
      <c r="A4629"/>
      <c r="B4629"/>
      <c r="C4629" t="s">
        <v>8299</v>
      </c>
      <c r="N4629"/>
      <c r="S4629"/>
    </row>
    <row r="4630" spans="1:19" x14ac:dyDescent="0.4">
      <c r="A4630"/>
      <c r="B4630"/>
      <c r="C4630" t="s">
        <v>8300</v>
      </c>
      <c r="N4630"/>
      <c r="S4630"/>
    </row>
    <row r="4631" spans="1:19" x14ac:dyDescent="0.4">
      <c r="A4631"/>
      <c r="B4631"/>
      <c r="C4631" t="s">
        <v>8301</v>
      </c>
      <c r="N4631"/>
      <c r="S4631"/>
    </row>
    <row r="4632" spans="1:19" x14ac:dyDescent="0.4">
      <c r="A4632"/>
      <c r="B4632"/>
      <c r="C4632" t="s">
        <v>8302</v>
      </c>
      <c r="N4632"/>
      <c r="S4632"/>
    </row>
    <row r="4633" spans="1:19" x14ac:dyDescent="0.4">
      <c r="A4633"/>
      <c r="B4633"/>
      <c r="C4633" t="s">
        <v>8303</v>
      </c>
      <c r="N4633"/>
      <c r="S4633"/>
    </row>
    <row r="4634" spans="1:19" x14ac:dyDescent="0.4">
      <c r="A4634"/>
      <c r="B4634"/>
      <c r="C4634" t="s">
        <v>8304</v>
      </c>
      <c r="N4634"/>
      <c r="S4634"/>
    </row>
    <row r="4635" spans="1:19" x14ac:dyDescent="0.4">
      <c r="A4635"/>
      <c r="B4635"/>
      <c r="C4635" t="s">
        <v>8305</v>
      </c>
      <c r="N4635"/>
      <c r="S4635"/>
    </row>
    <row r="4636" spans="1:19" x14ac:dyDescent="0.4">
      <c r="A4636"/>
      <c r="B4636"/>
      <c r="C4636" t="s">
        <v>8306</v>
      </c>
      <c r="N4636"/>
      <c r="S4636"/>
    </row>
    <row r="4637" spans="1:19" x14ac:dyDescent="0.4">
      <c r="A4637"/>
      <c r="B4637"/>
      <c r="C4637" t="s">
        <v>8307</v>
      </c>
      <c r="N4637"/>
      <c r="S4637"/>
    </row>
    <row r="4638" spans="1:19" x14ac:dyDescent="0.4">
      <c r="A4638"/>
      <c r="B4638"/>
      <c r="C4638" t="s">
        <v>8308</v>
      </c>
      <c r="N4638"/>
      <c r="S4638"/>
    </row>
    <row r="4639" spans="1:19" x14ac:dyDescent="0.4">
      <c r="A4639"/>
      <c r="B4639"/>
      <c r="C4639" t="s">
        <v>8309</v>
      </c>
      <c r="N4639"/>
      <c r="S4639"/>
    </row>
    <row r="4640" spans="1:19" x14ac:dyDescent="0.4">
      <c r="A4640"/>
      <c r="B4640"/>
      <c r="C4640" t="s">
        <v>8310</v>
      </c>
      <c r="N4640"/>
      <c r="S4640"/>
    </row>
    <row r="4641" spans="1:19" x14ac:dyDescent="0.4">
      <c r="A4641"/>
      <c r="B4641"/>
      <c r="C4641" t="s">
        <v>8311</v>
      </c>
      <c r="N4641"/>
      <c r="S4641"/>
    </row>
    <row r="4642" spans="1:19" x14ac:dyDescent="0.4">
      <c r="A4642"/>
      <c r="B4642"/>
      <c r="C4642" t="s">
        <v>8312</v>
      </c>
      <c r="N4642"/>
      <c r="S4642"/>
    </row>
    <row r="4643" spans="1:19" x14ac:dyDescent="0.4">
      <c r="A4643"/>
      <c r="B4643"/>
      <c r="C4643" t="s">
        <v>8313</v>
      </c>
      <c r="N4643"/>
      <c r="S4643"/>
    </row>
    <row r="4644" spans="1:19" x14ac:dyDescent="0.4">
      <c r="A4644"/>
      <c r="B4644"/>
      <c r="C4644" t="s">
        <v>8314</v>
      </c>
      <c r="N4644"/>
      <c r="S4644"/>
    </row>
    <row r="4645" spans="1:19" x14ac:dyDescent="0.4">
      <c r="A4645"/>
      <c r="B4645"/>
      <c r="C4645" t="s">
        <v>8315</v>
      </c>
      <c r="N4645"/>
      <c r="S4645"/>
    </row>
    <row r="4646" spans="1:19" x14ac:dyDescent="0.4">
      <c r="A4646"/>
      <c r="B4646"/>
      <c r="C4646" t="s">
        <v>8316</v>
      </c>
      <c r="N4646"/>
      <c r="S4646"/>
    </row>
    <row r="4647" spans="1:19" x14ac:dyDescent="0.4">
      <c r="A4647"/>
      <c r="B4647"/>
      <c r="C4647" t="s">
        <v>8317</v>
      </c>
      <c r="N4647"/>
      <c r="S4647"/>
    </row>
    <row r="4648" spans="1:19" x14ac:dyDescent="0.4">
      <c r="A4648"/>
      <c r="B4648"/>
      <c r="C4648" t="s">
        <v>8318</v>
      </c>
      <c r="N4648"/>
      <c r="S4648"/>
    </row>
    <row r="4649" spans="1:19" x14ac:dyDescent="0.4">
      <c r="A4649"/>
      <c r="B4649"/>
      <c r="C4649" t="s">
        <v>8319</v>
      </c>
      <c r="N4649"/>
      <c r="S4649"/>
    </row>
    <row r="4650" spans="1:19" x14ac:dyDescent="0.4">
      <c r="A4650"/>
      <c r="B4650"/>
      <c r="C4650" t="s">
        <v>8320</v>
      </c>
      <c r="N4650"/>
      <c r="S4650"/>
    </row>
    <row r="4651" spans="1:19" x14ac:dyDescent="0.4">
      <c r="A4651"/>
      <c r="B4651"/>
      <c r="C4651" t="s">
        <v>8321</v>
      </c>
      <c r="N4651"/>
      <c r="S4651"/>
    </row>
    <row r="4652" spans="1:19" x14ac:dyDescent="0.4">
      <c r="A4652"/>
      <c r="B4652"/>
      <c r="C4652" t="s">
        <v>8322</v>
      </c>
      <c r="N4652"/>
      <c r="S4652"/>
    </row>
    <row r="4653" spans="1:19" x14ac:dyDescent="0.4">
      <c r="A4653"/>
      <c r="B4653"/>
      <c r="C4653" t="s">
        <v>8323</v>
      </c>
      <c r="N4653"/>
      <c r="S4653"/>
    </row>
    <row r="4654" spans="1:19" x14ac:dyDescent="0.4">
      <c r="A4654"/>
      <c r="B4654"/>
      <c r="C4654" t="s">
        <v>8324</v>
      </c>
      <c r="N4654"/>
      <c r="S4654"/>
    </row>
    <row r="4655" spans="1:19" x14ac:dyDescent="0.4">
      <c r="A4655"/>
      <c r="B4655"/>
      <c r="C4655" t="s">
        <v>8325</v>
      </c>
      <c r="N4655"/>
      <c r="S4655"/>
    </row>
    <row r="4656" spans="1:19" x14ac:dyDescent="0.4">
      <c r="A4656"/>
      <c r="B4656"/>
      <c r="C4656" t="s">
        <v>8326</v>
      </c>
      <c r="N4656"/>
      <c r="S4656"/>
    </row>
    <row r="4657" spans="1:19" x14ac:dyDescent="0.4">
      <c r="A4657"/>
      <c r="B4657"/>
      <c r="C4657" t="s">
        <v>8327</v>
      </c>
      <c r="N4657"/>
      <c r="S4657"/>
    </row>
    <row r="4658" spans="1:19" x14ac:dyDescent="0.4">
      <c r="A4658"/>
      <c r="B4658"/>
      <c r="C4658" t="s">
        <v>8328</v>
      </c>
      <c r="N4658"/>
      <c r="S4658"/>
    </row>
    <row r="4659" spans="1:19" x14ac:dyDescent="0.4">
      <c r="A4659"/>
      <c r="B4659"/>
      <c r="C4659" t="s">
        <v>8329</v>
      </c>
      <c r="N4659"/>
      <c r="S4659"/>
    </row>
    <row r="4660" spans="1:19" x14ac:dyDescent="0.4">
      <c r="A4660"/>
      <c r="B4660"/>
      <c r="C4660" t="s">
        <v>8330</v>
      </c>
      <c r="N4660"/>
      <c r="S4660"/>
    </row>
    <row r="4661" spans="1:19" x14ac:dyDescent="0.4">
      <c r="A4661"/>
      <c r="B4661"/>
      <c r="C4661" t="s">
        <v>8331</v>
      </c>
      <c r="N4661"/>
      <c r="S4661"/>
    </row>
    <row r="4662" spans="1:19" x14ac:dyDescent="0.4">
      <c r="A4662"/>
      <c r="B4662"/>
      <c r="C4662" t="s">
        <v>8332</v>
      </c>
      <c r="N4662"/>
      <c r="S4662"/>
    </row>
    <row r="4663" spans="1:19" x14ac:dyDescent="0.4">
      <c r="A4663"/>
      <c r="B4663"/>
      <c r="C4663" t="s">
        <v>8333</v>
      </c>
      <c r="N4663"/>
      <c r="S4663"/>
    </row>
    <row r="4664" spans="1:19" x14ac:dyDescent="0.4">
      <c r="A4664"/>
      <c r="B4664"/>
      <c r="C4664" t="s">
        <v>8334</v>
      </c>
      <c r="N4664"/>
      <c r="S4664"/>
    </row>
    <row r="4665" spans="1:19" x14ac:dyDescent="0.4">
      <c r="A4665"/>
      <c r="B4665"/>
      <c r="C4665" t="s">
        <v>8335</v>
      </c>
      <c r="N4665"/>
      <c r="S4665"/>
    </row>
    <row r="4666" spans="1:19" x14ac:dyDescent="0.4">
      <c r="A4666"/>
      <c r="B4666"/>
      <c r="C4666" t="s">
        <v>8336</v>
      </c>
      <c r="N4666"/>
      <c r="S4666"/>
    </row>
    <row r="4667" spans="1:19" x14ac:dyDescent="0.4">
      <c r="A4667"/>
      <c r="B4667"/>
      <c r="C4667" t="s">
        <v>8337</v>
      </c>
      <c r="N4667"/>
      <c r="S4667"/>
    </row>
    <row r="4668" spans="1:19" x14ac:dyDescent="0.4">
      <c r="A4668"/>
      <c r="B4668"/>
      <c r="C4668" t="s">
        <v>8338</v>
      </c>
      <c r="N4668"/>
      <c r="S4668"/>
    </row>
    <row r="4669" spans="1:19" x14ac:dyDescent="0.4">
      <c r="A4669"/>
      <c r="B4669"/>
      <c r="C4669" t="s">
        <v>8339</v>
      </c>
      <c r="N4669"/>
      <c r="S4669"/>
    </row>
    <row r="4670" spans="1:19" x14ac:dyDescent="0.4">
      <c r="A4670"/>
      <c r="B4670"/>
      <c r="C4670" t="s">
        <v>8340</v>
      </c>
      <c r="N4670"/>
      <c r="S4670"/>
    </row>
    <row r="4671" spans="1:19" x14ac:dyDescent="0.4">
      <c r="A4671"/>
      <c r="B4671"/>
      <c r="C4671" t="s">
        <v>8341</v>
      </c>
      <c r="N4671"/>
      <c r="S4671"/>
    </row>
    <row r="4672" spans="1:19" x14ac:dyDescent="0.4">
      <c r="A4672"/>
      <c r="B4672"/>
      <c r="C4672" t="s">
        <v>8342</v>
      </c>
      <c r="N4672"/>
      <c r="S4672"/>
    </row>
    <row r="4673" spans="1:19" x14ac:dyDescent="0.4">
      <c r="A4673"/>
      <c r="B4673"/>
      <c r="C4673" t="s">
        <v>8343</v>
      </c>
      <c r="N4673"/>
      <c r="S4673"/>
    </row>
    <row r="4674" spans="1:19" x14ac:dyDescent="0.4">
      <c r="A4674"/>
      <c r="B4674"/>
      <c r="C4674" t="s">
        <v>8344</v>
      </c>
      <c r="N4674"/>
      <c r="S4674"/>
    </row>
    <row r="4675" spans="1:19" x14ac:dyDescent="0.4">
      <c r="A4675"/>
      <c r="B4675"/>
      <c r="C4675" t="s">
        <v>8345</v>
      </c>
      <c r="N4675"/>
      <c r="S4675"/>
    </row>
    <row r="4676" spans="1:19" x14ac:dyDescent="0.4">
      <c r="A4676"/>
      <c r="B4676"/>
      <c r="C4676" t="s">
        <v>8346</v>
      </c>
      <c r="N4676"/>
      <c r="S4676"/>
    </row>
    <row r="4677" spans="1:19" x14ac:dyDescent="0.4">
      <c r="A4677"/>
      <c r="B4677"/>
      <c r="C4677" t="s">
        <v>8347</v>
      </c>
      <c r="N4677"/>
      <c r="S4677"/>
    </row>
    <row r="4678" spans="1:19" x14ac:dyDescent="0.4">
      <c r="A4678"/>
      <c r="B4678"/>
      <c r="C4678" t="s">
        <v>8348</v>
      </c>
      <c r="N4678"/>
      <c r="S4678"/>
    </row>
    <row r="4679" spans="1:19" x14ac:dyDescent="0.4">
      <c r="A4679"/>
      <c r="B4679"/>
      <c r="C4679" t="s">
        <v>8349</v>
      </c>
      <c r="N4679"/>
      <c r="S4679"/>
    </row>
    <row r="4680" spans="1:19" x14ac:dyDescent="0.4">
      <c r="A4680"/>
      <c r="B4680"/>
      <c r="C4680" t="s">
        <v>8350</v>
      </c>
      <c r="N4680"/>
      <c r="S4680"/>
    </row>
    <row r="4681" spans="1:19" x14ac:dyDescent="0.4">
      <c r="A4681"/>
      <c r="B4681"/>
      <c r="C4681" t="s">
        <v>8351</v>
      </c>
      <c r="N4681"/>
      <c r="S4681"/>
    </row>
    <row r="4682" spans="1:19" x14ac:dyDescent="0.4">
      <c r="A4682"/>
      <c r="B4682"/>
      <c r="C4682" t="s">
        <v>8352</v>
      </c>
      <c r="N4682"/>
      <c r="S4682"/>
    </row>
    <row r="4683" spans="1:19" x14ac:dyDescent="0.4">
      <c r="A4683"/>
      <c r="B4683"/>
      <c r="C4683" t="s">
        <v>8353</v>
      </c>
      <c r="N4683"/>
      <c r="S4683"/>
    </row>
    <row r="4684" spans="1:19" x14ac:dyDescent="0.4">
      <c r="A4684"/>
      <c r="B4684"/>
      <c r="C4684" t="s">
        <v>8354</v>
      </c>
      <c r="N4684"/>
      <c r="S4684"/>
    </row>
    <row r="4685" spans="1:19" x14ac:dyDescent="0.4">
      <c r="A4685"/>
      <c r="B4685"/>
      <c r="C4685" t="s">
        <v>8355</v>
      </c>
      <c r="N4685"/>
      <c r="S4685"/>
    </row>
    <row r="4686" spans="1:19" x14ac:dyDescent="0.4">
      <c r="A4686"/>
      <c r="B4686"/>
      <c r="C4686" t="s">
        <v>8356</v>
      </c>
      <c r="N4686"/>
      <c r="S4686"/>
    </row>
    <row r="4687" spans="1:19" x14ac:dyDescent="0.4">
      <c r="A4687"/>
      <c r="B4687"/>
      <c r="C4687" t="s">
        <v>8357</v>
      </c>
      <c r="N4687"/>
      <c r="S4687"/>
    </row>
    <row r="4688" spans="1:19" x14ac:dyDescent="0.4">
      <c r="A4688"/>
      <c r="B4688"/>
      <c r="C4688" t="s">
        <v>8358</v>
      </c>
      <c r="N4688"/>
      <c r="S4688"/>
    </row>
    <row r="4689" spans="1:19" x14ac:dyDescent="0.4">
      <c r="A4689"/>
      <c r="B4689"/>
      <c r="C4689" t="s">
        <v>8359</v>
      </c>
      <c r="N4689"/>
      <c r="S4689"/>
    </row>
    <row r="4690" spans="1:19" x14ac:dyDescent="0.4">
      <c r="A4690"/>
      <c r="B4690"/>
      <c r="C4690" t="s">
        <v>8360</v>
      </c>
      <c r="N4690"/>
      <c r="S4690"/>
    </row>
    <row r="4691" spans="1:19" x14ac:dyDescent="0.4">
      <c r="A4691"/>
      <c r="B4691"/>
      <c r="C4691" t="s">
        <v>8361</v>
      </c>
      <c r="N4691"/>
      <c r="S4691"/>
    </row>
    <row r="4692" spans="1:19" x14ac:dyDescent="0.4">
      <c r="A4692"/>
      <c r="B4692"/>
      <c r="C4692" t="s">
        <v>8362</v>
      </c>
      <c r="N4692"/>
      <c r="S4692"/>
    </row>
    <row r="4693" spans="1:19" x14ac:dyDescent="0.4">
      <c r="A4693"/>
      <c r="B4693"/>
      <c r="C4693" t="s">
        <v>8363</v>
      </c>
      <c r="N4693"/>
      <c r="S4693"/>
    </row>
    <row r="4694" spans="1:19" x14ac:dyDescent="0.4">
      <c r="A4694"/>
      <c r="B4694"/>
      <c r="C4694" t="s">
        <v>8364</v>
      </c>
      <c r="N4694"/>
      <c r="S4694"/>
    </row>
    <row r="4695" spans="1:19" x14ac:dyDescent="0.4">
      <c r="A4695"/>
      <c r="B4695"/>
      <c r="C4695" t="s">
        <v>8365</v>
      </c>
      <c r="N4695"/>
      <c r="S4695"/>
    </row>
    <row r="4696" spans="1:19" x14ac:dyDescent="0.4">
      <c r="A4696"/>
      <c r="B4696"/>
      <c r="C4696" t="s">
        <v>8366</v>
      </c>
      <c r="N4696"/>
      <c r="S4696"/>
    </row>
    <row r="4697" spans="1:19" x14ac:dyDescent="0.4">
      <c r="A4697"/>
      <c r="B4697"/>
      <c r="C4697" t="s">
        <v>8367</v>
      </c>
      <c r="N4697"/>
      <c r="S4697"/>
    </row>
    <row r="4698" spans="1:19" x14ac:dyDescent="0.4">
      <c r="C4698" t="s">
        <v>8368</v>
      </c>
    </row>
    <row r="4699" spans="1:19" x14ac:dyDescent="0.4">
      <c r="A4699"/>
      <c r="B4699"/>
      <c r="C4699" t="s">
        <v>8369</v>
      </c>
      <c r="N4699"/>
      <c r="S4699"/>
    </row>
    <row r="4700" spans="1:19" x14ac:dyDescent="0.4">
      <c r="A4700"/>
      <c r="B4700"/>
      <c r="C4700" t="s">
        <v>8370</v>
      </c>
      <c r="N4700"/>
      <c r="S4700"/>
    </row>
    <row r="4701" spans="1:19" x14ac:dyDescent="0.4">
      <c r="A4701"/>
      <c r="B4701"/>
      <c r="C4701" t="s">
        <v>8371</v>
      </c>
      <c r="N4701"/>
      <c r="S4701"/>
    </row>
    <row r="4702" spans="1:19" x14ac:dyDescent="0.4">
      <c r="A4702"/>
      <c r="B4702"/>
      <c r="C4702" t="s">
        <v>8372</v>
      </c>
      <c r="N4702"/>
      <c r="S4702"/>
    </row>
    <row r="4703" spans="1:19" x14ac:dyDescent="0.4">
      <c r="A4703"/>
      <c r="B4703"/>
      <c r="C4703" t="s">
        <v>8373</v>
      </c>
      <c r="N4703"/>
      <c r="S4703"/>
    </row>
    <row r="4704" spans="1:19" x14ac:dyDescent="0.4">
      <c r="A4704"/>
      <c r="B4704"/>
      <c r="C4704" t="s">
        <v>8374</v>
      </c>
      <c r="N4704"/>
      <c r="S4704"/>
    </row>
    <row r="4705" spans="1:19" x14ac:dyDescent="0.4">
      <c r="A4705"/>
      <c r="B4705"/>
      <c r="C4705" t="s">
        <v>8375</v>
      </c>
      <c r="N4705"/>
      <c r="S4705"/>
    </row>
    <row r="4706" spans="1:19" x14ac:dyDescent="0.4">
      <c r="A4706"/>
      <c r="B4706"/>
      <c r="C4706" t="s">
        <v>8376</v>
      </c>
      <c r="N4706"/>
      <c r="S4706"/>
    </row>
    <row r="4707" spans="1:19" x14ac:dyDescent="0.4">
      <c r="A4707"/>
      <c r="B4707"/>
      <c r="C4707" t="s">
        <v>8377</v>
      </c>
      <c r="N4707"/>
      <c r="S4707"/>
    </row>
    <row r="4708" spans="1:19" x14ac:dyDescent="0.4">
      <c r="A4708"/>
      <c r="B4708"/>
      <c r="C4708" t="s">
        <v>8378</v>
      </c>
      <c r="N4708"/>
      <c r="S4708"/>
    </row>
    <row r="4709" spans="1:19" x14ac:dyDescent="0.4">
      <c r="A4709"/>
      <c r="B4709"/>
      <c r="C4709" t="s">
        <v>8379</v>
      </c>
      <c r="N4709"/>
      <c r="S4709"/>
    </row>
    <row r="4710" spans="1:19" x14ac:dyDescent="0.4">
      <c r="A4710"/>
      <c r="B4710"/>
      <c r="C4710" t="s">
        <v>8380</v>
      </c>
      <c r="N4710"/>
      <c r="S4710"/>
    </row>
    <row r="4711" spans="1:19" x14ac:dyDescent="0.4">
      <c r="A4711"/>
      <c r="B4711"/>
      <c r="C4711" t="s">
        <v>8381</v>
      </c>
      <c r="N4711"/>
      <c r="S4711"/>
    </row>
    <row r="4712" spans="1:19" x14ac:dyDescent="0.4">
      <c r="A4712"/>
      <c r="B4712"/>
      <c r="C4712" t="s">
        <v>8382</v>
      </c>
      <c r="N4712"/>
      <c r="S4712"/>
    </row>
    <row r="4713" spans="1:19" x14ac:dyDescent="0.4">
      <c r="A4713"/>
      <c r="B4713"/>
      <c r="C4713" t="s">
        <v>8383</v>
      </c>
      <c r="N4713"/>
      <c r="S4713"/>
    </row>
    <row r="4714" spans="1:19" x14ac:dyDescent="0.4">
      <c r="A4714"/>
      <c r="B4714"/>
      <c r="C4714" t="s">
        <v>8384</v>
      </c>
      <c r="N4714"/>
      <c r="S4714"/>
    </row>
    <row r="4715" spans="1:19" x14ac:dyDescent="0.4">
      <c r="A4715"/>
      <c r="B4715"/>
      <c r="C4715" t="s">
        <v>8385</v>
      </c>
      <c r="N4715"/>
      <c r="S4715"/>
    </row>
    <row r="4716" spans="1:19" x14ac:dyDescent="0.4">
      <c r="A4716"/>
      <c r="B4716"/>
      <c r="C4716" t="s">
        <v>8386</v>
      </c>
      <c r="N4716"/>
      <c r="S4716"/>
    </row>
    <row r="4717" spans="1:19" x14ac:dyDescent="0.4">
      <c r="A4717"/>
      <c r="B4717"/>
      <c r="C4717" t="s">
        <v>8387</v>
      </c>
      <c r="N4717"/>
      <c r="S4717"/>
    </row>
    <row r="4718" spans="1:19" x14ac:dyDescent="0.4">
      <c r="A4718"/>
      <c r="B4718"/>
      <c r="C4718" t="s">
        <v>8388</v>
      </c>
      <c r="N4718"/>
      <c r="S4718"/>
    </row>
    <row r="4719" spans="1:19" x14ac:dyDescent="0.4">
      <c r="A4719"/>
      <c r="B4719"/>
      <c r="C4719" t="s">
        <v>8389</v>
      </c>
      <c r="N4719"/>
      <c r="S4719"/>
    </row>
    <row r="4720" spans="1:19" x14ac:dyDescent="0.4">
      <c r="A4720"/>
      <c r="B4720"/>
      <c r="C4720" t="s">
        <v>8390</v>
      </c>
      <c r="N4720"/>
      <c r="S4720"/>
    </row>
    <row r="4721" spans="1:19" x14ac:dyDescent="0.4">
      <c r="A4721"/>
      <c r="B4721"/>
      <c r="C4721" t="s">
        <v>8391</v>
      </c>
      <c r="N4721"/>
      <c r="S4721"/>
    </row>
    <row r="4722" spans="1:19" x14ac:dyDescent="0.4">
      <c r="A4722"/>
      <c r="B4722"/>
      <c r="C4722" t="s">
        <v>8392</v>
      </c>
      <c r="N4722"/>
      <c r="S4722"/>
    </row>
    <row r="4723" spans="1:19" x14ac:dyDescent="0.4">
      <c r="A4723"/>
      <c r="B4723"/>
      <c r="C4723" t="s">
        <v>8393</v>
      </c>
      <c r="N4723"/>
      <c r="S4723"/>
    </row>
    <row r="4724" spans="1:19" x14ac:dyDescent="0.4">
      <c r="A4724"/>
      <c r="B4724"/>
      <c r="C4724" t="s">
        <v>8394</v>
      </c>
      <c r="N4724"/>
      <c r="S4724"/>
    </row>
    <row r="4725" spans="1:19" x14ac:dyDescent="0.4">
      <c r="A4725"/>
      <c r="B4725"/>
      <c r="C4725" t="s">
        <v>8395</v>
      </c>
      <c r="N4725"/>
      <c r="S4725"/>
    </row>
    <row r="4726" spans="1:19" x14ac:dyDescent="0.4">
      <c r="A4726"/>
      <c r="B4726"/>
      <c r="C4726" t="s">
        <v>8396</v>
      </c>
      <c r="N4726"/>
      <c r="S4726"/>
    </row>
    <row r="4727" spans="1:19" x14ac:dyDescent="0.4">
      <c r="A4727"/>
      <c r="B4727"/>
      <c r="C4727" t="s">
        <v>8397</v>
      </c>
      <c r="N4727"/>
      <c r="S4727"/>
    </row>
    <row r="4728" spans="1:19" x14ac:dyDescent="0.4">
      <c r="A4728"/>
      <c r="B4728"/>
      <c r="C4728" t="s">
        <v>8398</v>
      </c>
      <c r="N4728"/>
      <c r="S4728"/>
    </row>
    <row r="4729" spans="1:19" x14ac:dyDescent="0.4">
      <c r="A4729"/>
      <c r="B4729"/>
      <c r="C4729" t="s">
        <v>8399</v>
      </c>
      <c r="N4729"/>
      <c r="S4729"/>
    </row>
    <row r="4730" spans="1:19" x14ac:dyDescent="0.4">
      <c r="A4730"/>
      <c r="B4730"/>
      <c r="C4730" t="s">
        <v>8400</v>
      </c>
      <c r="N4730"/>
      <c r="S4730"/>
    </row>
    <row r="4731" spans="1:19" x14ac:dyDescent="0.4">
      <c r="A4731"/>
      <c r="B4731"/>
      <c r="C4731" t="s">
        <v>8401</v>
      </c>
      <c r="N4731"/>
      <c r="S4731"/>
    </row>
    <row r="4732" spans="1:19" x14ac:dyDescent="0.4">
      <c r="A4732"/>
      <c r="B4732"/>
      <c r="C4732" t="s">
        <v>8402</v>
      </c>
      <c r="N4732"/>
      <c r="S4732"/>
    </row>
    <row r="4733" spans="1:19" x14ac:dyDescent="0.4">
      <c r="A4733"/>
      <c r="B4733"/>
      <c r="C4733" t="s">
        <v>8403</v>
      </c>
      <c r="N4733"/>
      <c r="S4733"/>
    </row>
    <row r="4734" spans="1:19" x14ac:dyDescent="0.4">
      <c r="A4734"/>
      <c r="B4734"/>
      <c r="C4734" t="s">
        <v>8404</v>
      </c>
      <c r="N4734"/>
      <c r="S4734"/>
    </row>
    <row r="4735" spans="1:19" x14ac:dyDescent="0.4">
      <c r="A4735"/>
      <c r="B4735"/>
      <c r="C4735" t="s">
        <v>8405</v>
      </c>
      <c r="N4735"/>
      <c r="S4735"/>
    </row>
    <row r="4736" spans="1:19" x14ac:dyDescent="0.4">
      <c r="A4736"/>
      <c r="B4736"/>
      <c r="C4736" t="s">
        <v>8406</v>
      </c>
      <c r="N4736"/>
      <c r="S4736"/>
    </row>
    <row r="4737" spans="1:19" x14ac:dyDescent="0.4">
      <c r="A4737"/>
      <c r="B4737"/>
      <c r="C4737" t="s">
        <v>8407</v>
      </c>
      <c r="N4737"/>
      <c r="S4737"/>
    </row>
    <row r="4738" spans="1:19" x14ac:dyDescent="0.4">
      <c r="A4738"/>
      <c r="B4738"/>
      <c r="C4738" t="s">
        <v>8408</v>
      </c>
      <c r="N4738"/>
      <c r="S4738"/>
    </row>
    <row r="4739" spans="1:19" x14ac:dyDescent="0.4">
      <c r="A4739"/>
      <c r="B4739"/>
      <c r="C4739" t="s">
        <v>8409</v>
      </c>
      <c r="N4739"/>
      <c r="S4739"/>
    </row>
    <row r="4740" spans="1:19" x14ac:dyDescent="0.4">
      <c r="A4740"/>
      <c r="B4740"/>
      <c r="C4740" t="s">
        <v>8410</v>
      </c>
      <c r="N4740"/>
      <c r="S4740"/>
    </row>
    <row r="4741" spans="1:19" x14ac:dyDescent="0.4">
      <c r="A4741"/>
      <c r="B4741"/>
      <c r="C4741" t="s">
        <v>8411</v>
      </c>
      <c r="N4741"/>
      <c r="S4741"/>
    </row>
    <row r="4742" spans="1:19" x14ac:dyDescent="0.4">
      <c r="A4742"/>
      <c r="B4742"/>
      <c r="C4742" t="s">
        <v>8412</v>
      </c>
      <c r="N4742"/>
      <c r="S4742"/>
    </row>
    <row r="4743" spans="1:19" x14ac:dyDescent="0.4">
      <c r="A4743"/>
      <c r="B4743"/>
      <c r="C4743" t="s">
        <v>8413</v>
      </c>
      <c r="N4743"/>
      <c r="S4743"/>
    </row>
    <row r="4744" spans="1:19" x14ac:dyDescent="0.4">
      <c r="A4744"/>
      <c r="B4744"/>
      <c r="C4744" t="s">
        <v>8414</v>
      </c>
      <c r="N4744"/>
      <c r="S4744"/>
    </row>
    <row r="4745" spans="1:19" x14ac:dyDescent="0.4">
      <c r="A4745"/>
      <c r="B4745"/>
      <c r="C4745" t="s">
        <v>8415</v>
      </c>
      <c r="N4745"/>
      <c r="S4745"/>
    </row>
    <row r="4746" spans="1:19" x14ac:dyDescent="0.4">
      <c r="A4746"/>
      <c r="B4746"/>
      <c r="C4746" t="s">
        <v>8416</v>
      </c>
      <c r="N4746"/>
      <c r="S4746"/>
    </row>
    <row r="4747" spans="1:19" x14ac:dyDescent="0.4">
      <c r="A4747"/>
      <c r="B4747"/>
      <c r="C4747" t="s">
        <v>8417</v>
      </c>
      <c r="N4747"/>
      <c r="S4747"/>
    </row>
    <row r="4748" spans="1:19" x14ac:dyDescent="0.4">
      <c r="A4748"/>
      <c r="B4748"/>
      <c r="C4748" t="s">
        <v>8418</v>
      </c>
      <c r="N4748"/>
      <c r="S4748"/>
    </row>
    <row r="4749" spans="1:19" x14ac:dyDescent="0.4">
      <c r="A4749"/>
      <c r="B4749"/>
      <c r="C4749" t="s">
        <v>8419</v>
      </c>
      <c r="N4749"/>
      <c r="S4749"/>
    </row>
    <row r="4750" spans="1:19" x14ac:dyDescent="0.4">
      <c r="A4750"/>
      <c r="B4750"/>
      <c r="C4750" t="s">
        <v>8420</v>
      </c>
      <c r="N4750"/>
      <c r="S4750"/>
    </row>
    <row r="4751" spans="1:19" x14ac:dyDescent="0.4">
      <c r="A4751"/>
      <c r="B4751"/>
      <c r="C4751" t="s">
        <v>8421</v>
      </c>
      <c r="N4751"/>
      <c r="S4751"/>
    </row>
    <row r="4752" spans="1:19" x14ac:dyDescent="0.4">
      <c r="A4752"/>
      <c r="B4752"/>
      <c r="C4752" t="s">
        <v>8422</v>
      </c>
      <c r="N4752"/>
      <c r="S4752"/>
    </row>
    <row r="4753" spans="1:19" x14ac:dyDescent="0.4">
      <c r="A4753"/>
      <c r="B4753"/>
      <c r="C4753" t="s">
        <v>8423</v>
      </c>
      <c r="N4753"/>
      <c r="S4753"/>
    </row>
    <row r="4754" spans="1:19" x14ac:dyDescent="0.4">
      <c r="A4754"/>
      <c r="B4754"/>
      <c r="C4754" t="s">
        <v>8424</v>
      </c>
      <c r="N4754"/>
      <c r="S4754"/>
    </row>
    <row r="4755" spans="1:19" x14ac:dyDescent="0.4">
      <c r="A4755"/>
      <c r="B4755"/>
      <c r="C4755" t="s">
        <v>8425</v>
      </c>
      <c r="N4755"/>
      <c r="S4755"/>
    </row>
    <row r="4756" spans="1:19" x14ac:dyDescent="0.4">
      <c r="A4756"/>
      <c r="B4756"/>
      <c r="C4756" t="s">
        <v>8426</v>
      </c>
      <c r="N4756"/>
      <c r="S4756"/>
    </row>
    <row r="4757" spans="1:19" x14ac:dyDescent="0.4">
      <c r="A4757"/>
      <c r="B4757"/>
      <c r="C4757" t="s">
        <v>8427</v>
      </c>
      <c r="N4757"/>
      <c r="S4757"/>
    </row>
    <row r="4758" spans="1:19" x14ac:dyDescent="0.4">
      <c r="A4758"/>
      <c r="B4758"/>
      <c r="C4758" t="s">
        <v>8428</v>
      </c>
      <c r="N4758"/>
      <c r="S4758"/>
    </row>
    <row r="4759" spans="1:19" x14ac:dyDescent="0.4">
      <c r="A4759"/>
      <c r="B4759"/>
      <c r="C4759" t="s">
        <v>8429</v>
      </c>
      <c r="N4759"/>
      <c r="S4759"/>
    </row>
    <row r="4760" spans="1:19" x14ac:dyDescent="0.4">
      <c r="A4760"/>
      <c r="B4760"/>
      <c r="C4760" t="s">
        <v>8430</v>
      </c>
      <c r="N4760"/>
      <c r="S4760"/>
    </row>
    <row r="4761" spans="1:19" x14ac:dyDescent="0.4">
      <c r="A4761"/>
      <c r="B4761"/>
      <c r="C4761" t="s">
        <v>8431</v>
      </c>
      <c r="N4761"/>
      <c r="S4761"/>
    </row>
    <row r="4762" spans="1:19" x14ac:dyDescent="0.4">
      <c r="A4762"/>
      <c r="B4762"/>
      <c r="C4762" t="s">
        <v>8432</v>
      </c>
      <c r="N4762"/>
      <c r="S4762"/>
    </row>
    <row r="4763" spans="1:19" x14ac:dyDescent="0.4">
      <c r="A4763"/>
      <c r="B4763"/>
      <c r="C4763" t="s">
        <v>8433</v>
      </c>
      <c r="N4763"/>
      <c r="S4763"/>
    </row>
    <row r="4764" spans="1:19" x14ac:dyDescent="0.4">
      <c r="A4764"/>
      <c r="B4764"/>
      <c r="C4764" t="s">
        <v>8434</v>
      </c>
      <c r="N4764"/>
      <c r="S4764"/>
    </row>
    <row r="4765" spans="1:19" x14ac:dyDescent="0.4">
      <c r="A4765"/>
      <c r="B4765"/>
      <c r="C4765" t="s">
        <v>8435</v>
      </c>
      <c r="N4765"/>
      <c r="S4765"/>
    </row>
    <row r="4766" spans="1:19" x14ac:dyDescent="0.4">
      <c r="A4766"/>
      <c r="B4766"/>
      <c r="C4766" t="s">
        <v>8436</v>
      </c>
      <c r="N4766"/>
      <c r="S4766"/>
    </row>
    <row r="4767" spans="1:19" x14ac:dyDescent="0.4">
      <c r="A4767"/>
      <c r="B4767"/>
      <c r="C4767" t="s">
        <v>8437</v>
      </c>
      <c r="N4767"/>
      <c r="S4767"/>
    </row>
    <row r="4768" spans="1:19" x14ac:dyDescent="0.4">
      <c r="A4768"/>
      <c r="B4768"/>
      <c r="C4768" t="s">
        <v>8438</v>
      </c>
      <c r="N4768"/>
      <c r="S4768"/>
    </row>
    <row r="4769" spans="1:19" x14ac:dyDescent="0.4">
      <c r="A4769"/>
      <c r="B4769"/>
      <c r="C4769" t="s">
        <v>8439</v>
      </c>
      <c r="N4769"/>
      <c r="S4769"/>
    </row>
    <row r="4770" spans="1:19" x14ac:dyDescent="0.4">
      <c r="A4770"/>
      <c r="B4770"/>
      <c r="C4770" t="s">
        <v>8440</v>
      </c>
      <c r="N4770"/>
      <c r="S4770"/>
    </row>
    <row r="4771" spans="1:19" x14ac:dyDescent="0.4">
      <c r="A4771"/>
      <c r="B4771"/>
      <c r="C4771" t="s">
        <v>8441</v>
      </c>
      <c r="N4771"/>
      <c r="S4771"/>
    </row>
    <row r="4772" spans="1:19" x14ac:dyDescent="0.4">
      <c r="A4772"/>
      <c r="B4772"/>
      <c r="C4772" t="s">
        <v>8442</v>
      </c>
      <c r="N4772"/>
      <c r="S4772"/>
    </row>
    <row r="4773" spans="1:19" x14ac:dyDescent="0.4">
      <c r="A4773"/>
      <c r="B4773"/>
      <c r="C4773" t="s">
        <v>8443</v>
      </c>
      <c r="N4773"/>
      <c r="S4773"/>
    </row>
    <row r="4774" spans="1:19" x14ac:dyDescent="0.4">
      <c r="A4774"/>
      <c r="B4774"/>
      <c r="C4774" t="s">
        <v>8444</v>
      </c>
      <c r="N4774"/>
      <c r="S4774"/>
    </row>
    <row r="4775" spans="1:19" x14ac:dyDescent="0.4">
      <c r="A4775"/>
      <c r="B4775"/>
      <c r="C4775" t="s">
        <v>8445</v>
      </c>
      <c r="N4775"/>
      <c r="S4775"/>
    </row>
    <row r="4776" spans="1:19" x14ac:dyDescent="0.4">
      <c r="A4776"/>
      <c r="B4776"/>
      <c r="C4776" t="s">
        <v>8446</v>
      </c>
      <c r="N4776"/>
      <c r="S4776"/>
    </row>
    <row r="4777" spans="1:19" x14ac:dyDescent="0.4">
      <c r="A4777"/>
      <c r="B4777"/>
      <c r="C4777" t="s">
        <v>8447</v>
      </c>
      <c r="N4777"/>
      <c r="S4777"/>
    </row>
    <row r="4778" spans="1:19" x14ac:dyDescent="0.4">
      <c r="A4778"/>
      <c r="B4778"/>
      <c r="C4778" t="s">
        <v>8448</v>
      </c>
      <c r="N4778"/>
      <c r="S4778"/>
    </row>
    <row r="4779" spans="1:19" x14ac:dyDescent="0.4">
      <c r="A4779"/>
      <c r="B4779"/>
      <c r="C4779" t="s">
        <v>8449</v>
      </c>
      <c r="N4779"/>
      <c r="S4779"/>
    </row>
    <row r="4780" spans="1:19" x14ac:dyDescent="0.4">
      <c r="A4780"/>
      <c r="B4780"/>
      <c r="C4780" t="s">
        <v>8450</v>
      </c>
      <c r="N4780"/>
      <c r="S4780"/>
    </row>
    <row r="4781" spans="1:19" x14ac:dyDescent="0.4">
      <c r="A4781"/>
      <c r="B4781"/>
      <c r="C4781" t="s">
        <v>8451</v>
      </c>
      <c r="N4781"/>
      <c r="S4781"/>
    </row>
    <row r="4782" spans="1:19" x14ac:dyDescent="0.4">
      <c r="A4782"/>
      <c r="B4782"/>
      <c r="C4782" t="s">
        <v>8452</v>
      </c>
      <c r="N4782"/>
      <c r="S4782"/>
    </row>
    <row r="4783" spans="1:19" x14ac:dyDescent="0.4">
      <c r="A4783"/>
      <c r="B4783"/>
      <c r="C4783" t="s">
        <v>8453</v>
      </c>
      <c r="N4783"/>
      <c r="S4783"/>
    </row>
    <row r="4784" spans="1:19" x14ac:dyDescent="0.4">
      <c r="A4784"/>
      <c r="B4784"/>
      <c r="C4784" t="s">
        <v>8454</v>
      </c>
      <c r="N4784"/>
      <c r="S4784"/>
    </row>
    <row r="4785" spans="1:19" x14ac:dyDescent="0.4">
      <c r="A4785"/>
      <c r="B4785"/>
      <c r="C4785" t="s">
        <v>8455</v>
      </c>
      <c r="N4785"/>
      <c r="S4785"/>
    </row>
    <row r="4786" spans="1:19" x14ac:dyDescent="0.4">
      <c r="A4786"/>
      <c r="B4786"/>
      <c r="C4786" t="s">
        <v>8456</v>
      </c>
      <c r="N4786"/>
      <c r="S4786"/>
    </row>
    <row r="4787" spans="1:19" x14ac:dyDescent="0.4">
      <c r="A4787"/>
      <c r="B4787"/>
      <c r="C4787" t="s">
        <v>8457</v>
      </c>
      <c r="N4787"/>
      <c r="S4787"/>
    </row>
    <row r="4788" spans="1:19" x14ac:dyDescent="0.4">
      <c r="A4788"/>
      <c r="B4788"/>
      <c r="C4788" t="s">
        <v>8458</v>
      </c>
      <c r="N4788"/>
      <c r="S4788"/>
    </row>
    <row r="4789" spans="1:19" x14ac:dyDescent="0.4">
      <c r="A4789"/>
      <c r="B4789"/>
      <c r="C4789" t="s">
        <v>8459</v>
      </c>
      <c r="N4789"/>
      <c r="S4789"/>
    </row>
    <row r="4790" spans="1:19" x14ac:dyDescent="0.4">
      <c r="A4790"/>
      <c r="B4790"/>
      <c r="C4790" t="s">
        <v>8460</v>
      </c>
      <c r="N4790"/>
      <c r="S4790"/>
    </row>
    <row r="4791" spans="1:19" x14ac:dyDescent="0.4">
      <c r="A4791"/>
      <c r="B4791"/>
      <c r="C4791" t="s">
        <v>8461</v>
      </c>
      <c r="N4791"/>
      <c r="S4791"/>
    </row>
    <row r="4792" spans="1:19" x14ac:dyDescent="0.4">
      <c r="A4792"/>
      <c r="B4792"/>
      <c r="C4792" t="s">
        <v>8462</v>
      </c>
      <c r="N4792"/>
      <c r="S4792"/>
    </row>
    <row r="4793" spans="1:19" x14ac:dyDescent="0.4">
      <c r="A4793"/>
      <c r="B4793"/>
      <c r="N4793"/>
      <c r="S4793"/>
    </row>
    <row r="4794" spans="1:19" x14ac:dyDescent="0.4">
      <c r="A4794"/>
      <c r="B4794"/>
      <c r="C4794" t="s">
        <v>2107</v>
      </c>
      <c r="N4794"/>
      <c r="S4794"/>
    </row>
    <row r="4795" spans="1:19" x14ac:dyDescent="0.4">
      <c r="A4795"/>
      <c r="B4795"/>
      <c r="C4795" t="s">
        <v>2346</v>
      </c>
      <c r="N4795"/>
      <c r="S4795"/>
    </row>
    <row r="4796" spans="1:19" x14ac:dyDescent="0.4">
      <c r="A4796"/>
      <c r="B4796"/>
      <c r="C4796" t="s">
        <v>2347</v>
      </c>
      <c r="N4796"/>
      <c r="S4796"/>
    </row>
    <row r="4797" spans="1:19" x14ac:dyDescent="0.4">
      <c r="A4797"/>
      <c r="B4797"/>
      <c r="C4797" t="s">
        <v>2348</v>
      </c>
      <c r="N4797"/>
      <c r="S4797"/>
    </row>
    <row r="4798" spans="1:19" x14ac:dyDescent="0.4">
      <c r="A4798"/>
      <c r="B4798"/>
      <c r="C4798" t="s">
        <v>2349</v>
      </c>
      <c r="N4798"/>
      <c r="S4798"/>
    </row>
    <row r="4799" spans="1:19" x14ac:dyDescent="0.4">
      <c r="A4799"/>
      <c r="B4799"/>
      <c r="C4799" t="s">
        <v>2350</v>
      </c>
      <c r="N4799"/>
      <c r="S4799"/>
    </row>
    <row r="4800" spans="1:19" x14ac:dyDescent="0.4">
      <c r="A4800"/>
      <c r="B4800"/>
      <c r="C4800" t="s">
        <v>2351</v>
      </c>
      <c r="N4800"/>
      <c r="S4800"/>
    </row>
    <row r="4801" spans="1:19" x14ac:dyDescent="0.4">
      <c r="A4801"/>
      <c r="B4801"/>
      <c r="C4801" t="s">
        <v>7770</v>
      </c>
      <c r="N4801"/>
      <c r="S4801"/>
    </row>
    <row r="4802" spans="1:19" x14ac:dyDescent="0.4">
      <c r="A4802"/>
      <c r="B4802"/>
      <c r="C4802" t="s">
        <v>2352</v>
      </c>
      <c r="N4802"/>
      <c r="S4802"/>
    </row>
    <row r="4803" spans="1:19" x14ac:dyDescent="0.4">
      <c r="A4803"/>
      <c r="B4803"/>
      <c r="C4803" t="s">
        <v>2353</v>
      </c>
      <c r="N4803"/>
      <c r="S4803"/>
    </row>
    <row r="4804" spans="1:19" x14ac:dyDescent="0.4">
      <c r="A4804"/>
      <c r="B4804"/>
      <c r="C4804" t="s">
        <v>2354</v>
      </c>
      <c r="N4804"/>
      <c r="S4804"/>
    </row>
    <row r="4805" spans="1:19" x14ac:dyDescent="0.4">
      <c r="A4805"/>
      <c r="B4805"/>
      <c r="C4805" t="s">
        <v>2355</v>
      </c>
      <c r="N4805"/>
      <c r="S4805"/>
    </row>
    <row r="4806" spans="1:19" x14ac:dyDescent="0.4">
      <c r="A4806"/>
      <c r="B4806"/>
      <c r="C4806" t="s">
        <v>2356</v>
      </c>
      <c r="N4806"/>
      <c r="S4806"/>
    </row>
    <row r="4807" spans="1:19" x14ac:dyDescent="0.4">
      <c r="A4807"/>
      <c r="B4807"/>
      <c r="C4807" t="s">
        <v>2357</v>
      </c>
      <c r="N4807"/>
      <c r="S4807"/>
    </row>
    <row r="4808" spans="1:19" x14ac:dyDescent="0.4">
      <c r="A4808"/>
      <c r="B4808"/>
      <c r="C4808" t="s">
        <v>2358</v>
      </c>
      <c r="N4808"/>
      <c r="S4808"/>
    </row>
    <row r="4809" spans="1:19" x14ac:dyDescent="0.4">
      <c r="A4809"/>
      <c r="B4809"/>
      <c r="C4809" t="s">
        <v>2359</v>
      </c>
      <c r="N4809"/>
      <c r="S4809"/>
    </row>
    <row r="4810" spans="1:19" x14ac:dyDescent="0.4">
      <c r="A4810"/>
      <c r="B4810"/>
      <c r="C4810" t="s">
        <v>2360</v>
      </c>
      <c r="N4810"/>
      <c r="S4810"/>
    </row>
    <row r="4811" spans="1:19" x14ac:dyDescent="0.4">
      <c r="A4811"/>
      <c r="B4811"/>
      <c r="C4811" t="s">
        <v>2361</v>
      </c>
      <c r="N4811"/>
      <c r="S4811"/>
    </row>
    <row r="4812" spans="1:19" x14ac:dyDescent="0.4">
      <c r="A4812"/>
      <c r="B4812"/>
      <c r="C4812" t="s">
        <v>2362</v>
      </c>
      <c r="N4812"/>
      <c r="S4812"/>
    </row>
    <row r="4813" spans="1:19" x14ac:dyDescent="0.4">
      <c r="A4813"/>
      <c r="B4813"/>
      <c r="C4813" t="s">
        <v>2363</v>
      </c>
      <c r="N4813"/>
      <c r="S4813"/>
    </row>
    <row r="4814" spans="1:19" x14ac:dyDescent="0.4">
      <c r="A4814"/>
      <c r="B4814"/>
      <c r="C4814" t="s">
        <v>2364</v>
      </c>
      <c r="N4814"/>
      <c r="S4814"/>
    </row>
    <row r="4815" spans="1:19" x14ac:dyDescent="0.4">
      <c r="A4815"/>
      <c r="B4815"/>
      <c r="C4815" t="s">
        <v>2365</v>
      </c>
      <c r="N4815"/>
      <c r="S4815"/>
    </row>
    <row r="4816" spans="1:19" x14ac:dyDescent="0.4">
      <c r="A4816"/>
      <c r="B4816"/>
      <c r="C4816" t="s">
        <v>2366</v>
      </c>
      <c r="N4816"/>
      <c r="S4816"/>
    </row>
    <row r="4817" spans="1:19" x14ac:dyDescent="0.4">
      <c r="A4817"/>
      <c r="B4817"/>
      <c r="C4817" t="s">
        <v>2367</v>
      </c>
      <c r="N4817"/>
      <c r="S4817"/>
    </row>
    <row r="4818" spans="1:19" x14ac:dyDescent="0.4">
      <c r="A4818"/>
      <c r="B4818"/>
      <c r="C4818" t="s">
        <v>2368</v>
      </c>
      <c r="N4818"/>
      <c r="S4818"/>
    </row>
    <row r="4819" spans="1:19" x14ac:dyDescent="0.4">
      <c r="A4819"/>
      <c r="B4819"/>
      <c r="C4819" t="s">
        <v>2369</v>
      </c>
      <c r="N4819"/>
      <c r="S4819"/>
    </row>
    <row r="4820" spans="1:19" x14ac:dyDescent="0.4">
      <c r="A4820"/>
      <c r="B4820"/>
      <c r="C4820" t="s">
        <v>2370</v>
      </c>
      <c r="N4820"/>
      <c r="S4820"/>
    </row>
    <row r="4821" spans="1:19" x14ac:dyDescent="0.4">
      <c r="A4821"/>
      <c r="B4821"/>
      <c r="C4821" t="s">
        <v>7771</v>
      </c>
      <c r="N4821"/>
      <c r="S4821"/>
    </row>
    <row r="4822" spans="1:19" x14ac:dyDescent="0.4">
      <c r="A4822"/>
      <c r="B4822"/>
      <c r="C4822" t="s">
        <v>7772</v>
      </c>
      <c r="N4822"/>
      <c r="S4822"/>
    </row>
    <row r="4823" spans="1:19" x14ac:dyDescent="0.4">
      <c r="A4823"/>
      <c r="B4823"/>
      <c r="C4823" t="s">
        <v>2371</v>
      </c>
      <c r="N4823"/>
      <c r="S4823"/>
    </row>
    <row r="4824" spans="1:19" x14ac:dyDescent="0.4">
      <c r="A4824"/>
      <c r="B4824"/>
      <c r="C4824" t="s">
        <v>2791</v>
      </c>
      <c r="N4824"/>
      <c r="S4824"/>
    </row>
    <row r="4825" spans="1:19" x14ac:dyDescent="0.4">
      <c r="A4825"/>
      <c r="B4825"/>
      <c r="C4825" t="s">
        <v>2372</v>
      </c>
      <c r="N4825"/>
      <c r="S4825"/>
    </row>
    <row r="4826" spans="1:19" x14ac:dyDescent="0.4">
      <c r="A4826"/>
      <c r="B4826"/>
      <c r="C4826" t="s">
        <v>2373</v>
      </c>
      <c r="N4826"/>
      <c r="S4826"/>
    </row>
    <row r="4827" spans="1:19" x14ac:dyDescent="0.4">
      <c r="A4827"/>
      <c r="B4827"/>
      <c r="C4827" t="s">
        <v>2374</v>
      </c>
      <c r="N4827"/>
      <c r="S4827"/>
    </row>
    <row r="4828" spans="1:19" x14ac:dyDescent="0.4">
      <c r="A4828"/>
      <c r="B4828"/>
      <c r="C4828" t="s">
        <v>7773</v>
      </c>
      <c r="N4828"/>
      <c r="S4828"/>
    </row>
    <row r="4829" spans="1:19" x14ac:dyDescent="0.4">
      <c r="A4829"/>
      <c r="B4829"/>
      <c r="C4829" t="s">
        <v>7774</v>
      </c>
      <c r="N4829"/>
      <c r="S4829"/>
    </row>
    <row r="4830" spans="1:19" x14ac:dyDescent="0.4">
      <c r="A4830"/>
      <c r="B4830"/>
      <c r="C4830" t="s">
        <v>7775</v>
      </c>
      <c r="N4830"/>
      <c r="S4830"/>
    </row>
    <row r="4831" spans="1:19" x14ac:dyDescent="0.4">
      <c r="A4831"/>
      <c r="B4831"/>
      <c r="C4831" t="s">
        <v>7776</v>
      </c>
      <c r="N4831"/>
      <c r="S4831"/>
    </row>
    <row r="4832" spans="1:19" x14ac:dyDescent="0.4">
      <c r="A4832"/>
      <c r="B4832"/>
      <c r="C4832" t="s">
        <v>7777</v>
      </c>
      <c r="N4832"/>
      <c r="S4832"/>
    </row>
    <row r="4833" spans="1:19" x14ac:dyDescent="0.4">
      <c r="A4833"/>
      <c r="B4833"/>
      <c r="C4833" t="s">
        <v>7778</v>
      </c>
      <c r="N4833"/>
      <c r="S4833"/>
    </row>
    <row r="4834" spans="1:19" x14ac:dyDescent="0.4">
      <c r="A4834"/>
      <c r="B4834"/>
      <c r="C4834" t="s">
        <v>7779</v>
      </c>
      <c r="N4834"/>
      <c r="S4834"/>
    </row>
    <row r="4835" spans="1:19" x14ac:dyDescent="0.4">
      <c r="A4835"/>
      <c r="B4835"/>
      <c r="C4835" t="s">
        <v>7780</v>
      </c>
      <c r="N4835"/>
      <c r="S4835"/>
    </row>
    <row r="4836" spans="1:19" x14ac:dyDescent="0.4">
      <c r="A4836"/>
      <c r="B4836"/>
      <c r="C4836" t="s">
        <v>7781</v>
      </c>
      <c r="N4836"/>
      <c r="S4836"/>
    </row>
    <row r="4837" spans="1:19" x14ac:dyDescent="0.4">
      <c r="A4837"/>
      <c r="B4837"/>
      <c r="C4837" t="s">
        <v>7782</v>
      </c>
      <c r="N4837"/>
      <c r="S4837"/>
    </row>
    <row r="4838" spans="1:19" x14ac:dyDescent="0.4">
      <c r="A4838"/>
      <c r="B4838"/>
      <c r="C4838" t="s">
        <v>7783</v>
      </c>
      <c r="N4838"/>
      <c r="S4838"/>
    </row>
    <row r="4839" spans="1:19" x14ac:dyDescent="0.4">
      <c r="A4839"/>
      <c r="B4839"/>
      <c r="C4839" t="s">
        <v>7784</v>
      </c>
      <c r="N4839"/>
      <c r="S4839"/>
    </row>
    <row r="4840" spans="1:19" x14ac:dyDescent="0.4">
      <c r="A4840"/>
      <c r="B4840"/>
      <c r="C4840" t="s">
        <v>7785</v>
      </c>
      <c r="N4840"/>
      <c r="S4840"/>
    </row>
    <row r="4841" spans="1:19" x14ac:dyDescent="0.4">
      <c r="A4841"/>
      <c r="B4841"/>
      <c r="C4841" t="s">
        <v>7786</v>
      </c>
      <c r="N4841"/>
      <c r="S4841"/>
    </row>
    <row r="4842" spans="1:19" x14ac:dyDescent="0.4">
      <c r="A4842"/>
      <c r="B4842"/>
      <c r="C4842" t="s">
        <v>7787</v>
      </c>
      <c r="N4842"/>
      <c r="S4842"/>
    </row>
    <row r="4843" spans="1:19" x14ac:dyDescent="0.4">
      <c r="A4843"/>
      <c r="B4843"/>
      <c r="C4843" t="s">
        <v>7788</v>
      </c>
      <c r="N4843"/>
      <c r="S4843"/>
    </row>
    <row r="4844" spans="1:19" x14ac:dyDescent="0.4">
      <c r="A4844"/>
      <c r="B4844"/>
      <c r="C4844" t="s">
        <v>7789</v>
      </c>
      <c r="N4844"/>
      <c r="S4844"/>
    </row>
    <row r="4845" spans="1:19" x14ac:dyDescent="0.4">
      <c r="A4845"/>
      <c r="B4845"/>
      <c r="C4845" t="s">
        <v>7790</v>
      </c>
      <c r="N4845"/>
      <c r="S4845"/>
    </row>
    <row r="4846" spans="1:19" x14ac:dyDescent="0.4">
      <c r="A4846"/>
      <c r="B4846"/>
      <c r="C4846" t="s">
        <v>7791</v>
      </c>
      <c r="N4846"/>
      <c r="S4846"/>
    </row>
    <row r="4847" spans="1:19" x14ac:dyDescent="0.4">
      <c r="A4847"/>
      <c r="B4847"/>
      <c r="C4847" t="s">
        <v>7792</v>
      </c>
      <c r="N4847"/>
      <c r="S4847"/>
    </row>
    <row r="4848" spans="1:19" x14ac:dyDescent="0.4">
      <c r="A4848"/>
      <c r="B4848"/>
      <c r="C4848" s="2" t="s">
        <v>7793</v>
      </c>
      <c r="N4848"/>
      <c r="S4848"/>
    </row>
    <row r="4849" spans="1:19" x14ac:dyDescent="0.4">
      <c r="A4849"/>
      <c r="B4849"/>
      <c r="C4849" s="2" t="s">
        <v>7794</v>
      </c>
      <c r="N4849"/>
      <c r="S4849"/>
    </row>
    <row r="4850" spans="1:19" x14ac:dyDescent="0.4">
      <c r="A4850"/>
      <c r="B4850"/>
      <c r="C4850" s="2" t="s">
        <v>7795</v>
      </c>
      <c r="N4850"/>
      <c r="S4850"/>
    </row>
    <row r="4851" spans="1:19" x14ac:dyDescent="0.4">
      <c r="A4851"/>
      <c r="B4851"/>
      <c r="C4851" s="2" t="s">
        <v>7796</v>
      </c>
      <c r="N4851"/>
      <c r="S4851"/>
    </row>
    <row r="4852" spans="1:19" x14ac:dyDescent="0.4">
      <c r="A4852"/>
      <c r="B4852"/>
      <c r="C4852" s="2" t="s">
        <v>7797</v>
      </c>
      <c r="N4852"/>
      <c r="S4852"/>
    </row>
    <row r="4853" spans="1:19" x14ac:dyDescent="0.4">
      <c r="A4853"/>
      <c r="B4853"/>
      <c r="C4853" s="2" t="s">
        <v>7798</v>
      </c>
      <c r="N4853"/>
      <c r="S4853"/>
    </row>
    <row r="4854" spans="1:19" x14ac:dyDescent="0.4">
      <c r="A4854"/>
      <c r="B4854"/>
      <c r="C4854" s="2" t="s">
        <v>7799</v>
      </c>
      <c r="N4854"/>
      <c r="S4854"/>
    </row>
    <row r="4855" spans="1:19" x14ac:dyDescent="0.4">
      <c r="A4855"/>
      <c r="B4855"/>
      <c r="C4855" s="2" t="s">
        <v>7800</v>
      </c>
      <c r="N4855"/>
      <c r="S4855"/>
    </row>
    <row r="4856" spans="1:19" x14ac:dyDescent="0.4">
      <c r="A4856"/>
      <c r="B4856"/>
      <c r="C4856" s="2" t="s">
        <v>7801</v>
      </c>
      <c r="N4856"/>
      <c r="S4856"/>
    </row>
    <row r="4857" spans="1:19" x14ac:dyDescent="0.4">
      <c r="A4857"/>
      <c r="B4857"/>
      <c r="C4857" s="2" t="s">
        <v>7802</v>
      </c>
      <c r="N4857"/>
      <c r="S4857"/>
    </row>
    <row r="4858" spans="1:19" x14ac:dyDescent="0.4">
      <c r="A4858"/>
      <c r="B4858"/>
      <c r="C4858" s="2" t="s">
        <v>7803</v>
      </c>
      <c r="N4858"/>
      <c r="S4858"/>
    </row>
    <row r="4859" spans="1:19" x14ac:dyDescent="0.4">
      <c r="A4859"/>
      <c r="B4859"/>
      <c r="C4859" s="2" t="s">
        <v>7804</v>
      </c>
      <c r="N4859"/>
      <c r="S4859"/>
    </row>
    <row r="4860" spans="1:19" x14ac:dyDescent="0.4">
      <c r="A4860"/>
      <c r="B4860"/>
      <c r="C4860" s="2" t="s">
        <v>7805</v>
      </c>
      <c r="N4860"/>
      <c r="S4860"/>
    </row>
    <row r="4861" spans="1:19" x14ac:dyDescent="0.4">
      <c r="A4861"/>
      <c r="B4861"/>
      <c r="C4861" s="2" t="s">
        <v>7806</v>
      </c>
      <c r="N4861"/>
      <c r="S4861"/>
    </row>
    <row r="4862" spans="1:19" x14ac:dyDescent="0.4">
      <c r="A4862"/>
      <c r="B4862"/>
      <c r="C4862" s="2" t="s">
        <v>7807</v>
      </c>
      <c r="N4862"/>
      <c r="S4862"/>
    </row>
    <row r="4863" spans="1:19" x14ac:dyDescent="0.4">
      <c r="A4863"/>
      <c r="B4863"/>
      <c r="C4863" s="2" t="s">
        <v>7808</v>
      </c>
      <c r="N4863"/>
      <c r="S4863"/>
    </row>
    <row r="4864" spans="1:19" x14ac:dyDescent="0.4">
      <c r="A4864"/>
      <c r="B4864"/>
      <c r="C4864" s="2" t="s">
        <v>7809</v>
      </c>
      <c r="N4864"/>
      <c r="S4864"/>
    </row>
    <row r="4865" spans="1:19" x14ac:dyDescent="0.4">
      <c r="A4865"/>
      <c r="B4865"/>
      <c r="C4865" s="2" t="s">
        <v>2375</v>
      </c>
      <c r="N4865"/>
      <c r="S4865"/>
    </row>
    <row r="4866" spans="1:19" x14ac:dyDescent="0.4">
      <c r="A4866"/>
      <c r="B4866"/>
      <c r="C4866" s="2" t="s">
        <v>2376</v>
      </c>
      <c r="N4866"/>
      <c r="S4866"/>
    </row>
    <row r="4867" spans="1:19" x14ac:dyDescent="0.4">
      <c r="A4867"/>
      <c r="B4867"/>
      <c r="C4867" s="2" t="s">
        <v>2377</v>
      </c>
      <c r="N4867"/>
      <c r="S4867"/>
    </row>
    <row r="4868" spans="1:19" x14ac:dyDescent="0.4">
      <c r="A4868"/>
      <c r="B4868"/>
      <c r="C4868" s="2" t="s">
        <v>2378</v>
      </c>
      <c r="N4868"/>
      <c r="S4868"/>
    </row>
    <row r="4869" spans="1:19" x14ac:dyDescent="0.4">
      <c r="A4869"/>
      <c r="B4869"/>
      <c r="C4869" s="2" t="s">
        <v>2379</v>
      </c>
      <c r="N4869"/>
      <c r="S4869"/>
    </row>
    <row r="4870" spans="1:19" x14ac:dyDescent="0.4">
      <c r="A4870"/>
      <c r="B4870"/>
      <c r="C4870" s="2" t="s">
        <v>2380</v>
      </c>
      <c r="N4870"/>
      <c r="S4870"/>
    </row>
    <row r="4871" spans="1:19" x14ac:dyDescent="0.4">
      <c r="A4871"/>
      <c r="B4871"/>
      <c r="C4871" s="2" t="s">
        <v>2381</v>
      </c>
      <c r="N4871"/>
      <c r="S4871"/>
    </row>
    <row r="4872" spans="1:19" x14ac:dyDescent="0.4">
      <c r="A4872"/>
      <c r="B4872"/>
      <c r="C4872" s="2" t="s">
        <v>2382</v>
      </c>
      <c r="N4872"/>
      <c r="S4872"/>
    </row>
    <row r="4873" spans="1:19" x14ac:dyDescent="0.4">
      <c r="A4873"/>
      <c r="B4873"/>
      <c r="C4873" s="2" t="s">
        <v>2383</v>
      </c>
      <c r="N4873"/>
      <c r="S4873"/>
    </row>
    <row r="4874" spans="1:19" x14ac:dyDescent="0.4">
      <c r="A4874"/>
      <c r="B4874"/>
      <c r="C4874" s="2" t="s">
        <v>2384</v>
      </c>
      <c r="N4874"/>
      <c r="S4874"/>
    </row>
    <row r="4875" spans="1:19" x14ac:dyDescent="0.4">
      <c r="A4875"/>
      <c r="B4875"/>
      <c r="C4875" s="2" t="s">
        <v>2385</v>
      </c>
      <c r="N4875"/>
      <c r="S4875"/>
    </row>
    <row r="4876" spans="1:19" x14ac:dyDescent="0.4">
      <c r="A4876"/>
      <c r="B4876"/>
      <c r="C4876" s="2" t="s">
        <v>2386</v>
      </c>
      <c r="N4876"/>
      <c r="S4876"/>
    </row>
    <row r="4877" spans="1:19" x14ac:dyDescent="0.4">
      <c r="A4877"/>
      <c r="B4877"/>
      <c r="C4877" s="2" t="s">
        <v>7810</v>
      </c>
      <c r="N4877"/>
      <c r="S4877"/>
    </row>
    <row r="4878" spans="1:19" x14ac:dyDescent="0.4">
      <c r="A4878"/>
      <c r="B4878"/>
      <c r="C4878" s="2" t="s">
        <v>7811</v>
      </c>
      <c r="N4878"/>
      <c r="S4878"/>
    </row>
    <row r="4879" spans="1:19" x14ac:dyDescent="0.4">
      <c r="A4879"/>
      <c r="B4879"/>
      <c r="C4879" s="2" t="s">
        <v>2387</v>
      </c>
      <c r="N4879"/>
      <c r="S4879"/>
    </row>
    <row r="4880" spans="1:19" x14ac:dyDescent="0.4">
      <c r="A4880"/>
      <c r="B4880"/>
      <c r="C4880" s="2" t="s">
        <v>2388</v>
      </c>
      <c r="N4880"/>
      <c r="S4880"/>
    </row>
    <row r="4881" spans="1:19" x14ac:dyDescent="0.4">
      <c r="A4881"/>
      <c r="B4881"/>
      <c r="C4881" s="2" t="s">
        <v>2389</v>
      </c>
      <c r="N4881"/>
      <c r="S4881"/>
    </row>
    <row r="4882" spans="1:19" x14ac:dyDescent="0.4">
      <c r="A4882"/>
      <c r="B4882"/>
      <c r="C4882" s="2" t="s">
        <v>2390</v>
      </c>
      <c r="N4882"/>
      <c r="S4882"/>
    </row>
    <row r="4883" spans="1:19" x14ac:dyDescent="0.4">
      <c r="A4883"/>
      <c r="B4883"/>
      <c r="C4883" s="2" t="s">
        <v>2391</v>
      </c>
      <c r="N4883"/>
      <c r="S4883"/>
    </row>
    <row r="4884" spans="1:19" x14ac:dyDescent="0.4">
      <c r="A4884"/>
      <c r="B4884"/>
      <c r="C4884" s="2" t="s">
        <v>2392</v>
      </c>
      <c r="N4884"/>
      <c r="S4884"/>
    </row>
    <row r="4885" spans="1:19" x14ac:dyDescent="0.4">
      <c r="A4885"/>
      <c r="B4885"/>
      <c r="C4885" s="2" t="s">
        <v>2393</v>
      </c>
      <c r="N4885"/>
      <c r="S4885"/>
    </row>
    <row r="4886" spans="1:19" x14ac:dyDescent="0.4">
      <c r="A4886"/>
      <c r="B4886"/>
      <c r="C4886" s="2" t="s">
        <v>2394</v>
      </c>
      <c r="N4886"/>
      <c r="S4886"/>
    </row>
    <row r="4887" spans="1:19" x14ac:dyDescent="0.4">
      <c r="A4887"/>
      <c r="B4887"/>
      <c r="C4887" s="2" t="s">
        <v>2395</v>
      </c>
      <c r="N4887"/>
      <c r="S4887"/>
    </row>
    <row r="4888" spans="1:19" x14ac:dyDescent="0.4">
      <c r="A4888"/>
      <c r="B4888"/>
      <c r="C4888" s="2" t="s">
        <v>2396</v>
      </c>
      <c r="N4888"/>
      <c r="S4888"/>
    </row>
    <row r="4889" spans="1:19" x14ac:dyDescent="0.4">
      <c r="A4889"/>
      <c r="B4889"/>
      <c r="C4889" s="2" t="s">
        <v>2397</v>
      </c>
      <c r="N4889"/>
      <c r="S4889"/>
    </row>
    <row r="4890" spans="1:19" x14ac:dyDescent="0.4">
      <c r="A4890"/>
      <c r="B4890"/>
      <c r="C4890" s="2" t="s">
        <v>2398</v>
      </c>
      <c r="N4890"/>
      <c r="S4890"/>
    </row>
    <row r="4891" spans="1:19" x14ac:dyDescent="0.4">
      <c r="A4891"/>
      <c r="B4891"/>
      <c r="C4891" s="2" t="s">
        <v>2399</v>
      </c>
      <c r="N4891"/>
      <c r="S4891"/>
    </row>
    <row r="4892" spans="1:19" x14ac:dyDescent="0.4">
      <c r="A4892"/>
      <c r="B4892"/>
      <c r="C4892" s="2" t="s">
        <v>2400</v>
      </c>
      <c r="N4892"/>
      <c r="S4892"/>
    </row>
    <row r="4893" spans="1:19" x14ac:dyDescent="0.4">
      <c r="A4893"/>
      <c r="B4893"/>
      <c r="C4893" s="2" t="s">
        <v>2401</v>
      </c>
      <c r="N4893"/>
      <c r="S4893"/>
    </row>
    <row r="4894" spans="1:19" x14ac:dyDescent="0.4">
      <c r="A4894"/>
      <c r="B4894"/>
      <c r="C4894" s="2" t="s">
        <v>2402</v>
      </c>
      <c r="N4894"/>
      <c r="S4894"/>
    </row>
    <row r="4895" spans="1:19" x14ac:dyDescent="0.4">
      <c r="A4895"/>
      <c r="B4895"/>
      <c r="C4895" s="2" t="s">
        <v>2403</v>
      </c>
      <c r="N4895"/>
      <c r="S4895"/>
    </row>
    <row r="4896" spans="1:19" x14ac:dyDescent="0.4">
      <c r="A4896"/>
      <c r="B4896"/>
      <c r="C4896" s="2" t="s">
        <v>2404</v>
      </c>
      <c r="N4896"/>
      <c r="S4896"/>
    </row>
    <row r="4897" spans="1:19" x14ac:dyDescent="0.4">
      <c r="A4897"/>
      <c r="B4897"/>
      <c r="C4897" s="2" t="s">
        <v>2405</v>
      </c>
      <c r="N4897"/>
      <c r="S4897"/>
    </row>
    <row r="4898" spans="1:19" x14ac:dyDescent="0.4">
      <c r="A4898"/>
      <c r="B4898"/>
      <c r="C4898" s="2" t="s">
        <v>2406</v>
      </c>
      <c r="N4898"/>
      <c r="S4898"/>
    </row>
    <row r="4899" spans="1:19" x14ac:dyDescent="0.4">
      <c r="A4899"/>
      <c r="B4899"/>
      <c r="C4899" s="2" t="s">
        <v>2407</v>
      </c>
      <c r="N4899"/>
      <c r="S4899"/>
    </row>
    <row r="4900" spans="1:19" x14ac:dyDescent="0.4">
      <c r="A4900"/>
      <c r="B4900"/>
      <c r="C4900" s="2" t="s">
        <v>2408</v>
      </c>
      <c r="N4900"/>
      <c r="S4900"/>
    </row>
    <row r="4901" spans="1:19" x14ac:dyDescent="0.4">
      <c r="A4901"/>
      <c r="B4901"/>
      <c r="C4901" s="2" t="s">
        <v>2409</v>
      </c>
      <c r="N4901"/>
      <c r="S4901"/>
    </row>
    <row r="4902" spans="1:19" x14ac:dyDescent="0.4">
      <c r="A4902"/>
      <c r="B4902"/>
      <c r="C4902" s="2" t="s">
        <v>2410</v>
      </c>
      <c r="N4902"/>
      <c r="S4902"/>
    </row>
    <row r="4903" spans="1:19" x14ac:dyDescent="0.4">
      <c r="A4903"/>
      <c r="B4903"/>
      <c r="C4903" s="2" t="s">
        <v>2411</v>
      </c>
      <c r="N4903"/>
      <c r="S4903"/>
    </row>
    <row r="4904" spans="1:19" x14ac:dyDescent="0.4">
      <c r="A4904"/>
      <c r="B4904"/>
      <c r="C4904" s="2" t="s">
        <v>2412</v>
      </c>
      <c r="N4904"/>
      <c r="S4904"/>
    </row>
    <row r="4905" spans="1:19" x14ac:dyDescent="0.4">
      <c r="A4905"/>
      <c r="B4905"/>
      <c r="C4905" s="2" t="s">
        <v>2413</v>
      </c>
      <c r="N4905"/>
      <c r="S4905"/>
    </row>
    <row r="4906" spans="1:19" x14ac:dyDescent="0.4">
      <c r="A4906"/>
      <c r="B4906"/>
      <c r="C4906" s="2" t="s">
        <v>2414</v>
      </c>
      <c r="N4906"/>
      <c r="S4906"/>
    </row>
    <row r="4907" spans="1:19" x14ac:dyDescent="0.4">
      <c r="A4907"/>
      <c r="B4907"/>
      <c r="C4907" s="2" t="s">
        <v>2415</v>
      </c>
      <c r="N4907"/>
      <c r="S4907"/>
    </row>
    <row r="4908" spans="1:19" x14ac:dyDescent="0.4">
      <c r="A4908"/>
      <c r="B4908"/>
      <c r="C4908" s="2" t="s">
        <v>2416</v>
      </c>
      <c r="N4908"/>
      <c r="S4908"/>
    </row>
    <row r="4909" spans="1:19" x14ac:dyDescent="0.4">
      <c r="A4909"/>
      <c r="B4909"/>
      <c r="C4909" s="2" t="s">
        <v>2417</v>
      </c>
      <c r="N4909"/>
      <c r="S4909"/>
    </row>
    <row r="4910" spans="1:19" x14ac:dyDescent="0.4">
      <c r="A4910"/>
      <c r="B4910"/>
      <c r="C4910" s="2" t="s">
        <v>2418</v>
      </c>
      <c r="N4910"/>
      <c r="S4910"/>
    </row>
    <row r="4911" spans="1:19" x14ac:dyDescent="0.4">
      <c r="A4911"/>
      <c r="B4911"/>
      <c r="C4911" s="2" t="s">
        <v>2419</v>
      </c>
      <c r="N4911"/>
      <c r="S4911"/>
    </row>
    <row r="4912" spans="1:19" x14ac:dyDescent="0.4">
      <c r="A4912"/>
      <c r="B4912"/>
      <c r="C4912" s="2" t="s">
        <v>2420</v>
      </c>
      <c r="N4912"/>
      <c r="S4912"/>
    </row>
    <row r="4913" spans="1:19" x14ac:dyDescent="0.4">
      <c r="A4913"/>
      <c r="B4913"/>
      <c r="C4913" s="2" t="s">
        <v>2421</v>
      </c>
      <c r="N4913"/>
      <c r="S4913"/>
    </row>
    <row r="4914" spans="1:19" x14ac:dyDescent="0.4">
      <c r="A4914"/>
      <c r="B4914"/>
      <c r="C4914" s="2" t="s">
        <v>2422</v>
      </c>
      <c r="N4914"/>
      <c r="S4914"/>
    </row>
    <row r="4915" spans="1:19" x14ac:dyDescent="0.4">
      <c r="A4915"/>
      <c r="B4915"/>
      <c r="C4915" s="2" t="s">
        <v>2423</v>
      </c>
      <c r="N4915"/>
      <c r="S4915"/>
    </row>
    <row r="4916" spans="1:19" x14ac:dyDescent="0.4">
      <c r="A4916"/>
      <c r="B4916"/>
      <c r="C4916" s="2" t="s">
        <v>2424</v>
      </c>
      <c r="N4916"/>
      <c r="S4916"/>
    </row>
    <row r="4917" spans="1:19" x14ac:dyDescent="0.4">
      <c r="A4917"/>
      <c r="B4917"/>
      <c r="C4917" s="2" t="s">
        <v>4122</v>
      </c>
      <c r="N4917"/>
      <c r="S4917"/>
    </row>
    <row r="4918" spans="1:19" x14ac:dyDescent="0.4">
      <c r="A4918"/>
      <c r="B4918"/>
      <c r="C4918" s="2" t="s">
        <v>7812</v>
      </c>
      <c r="N4918"/>
      <c r="S4918"/>
    </row>
    <row r="4919" spans="1:19" x14ac:dyDescent="0.4">
      <c r="A4919"/>
      <c r="B4919"/>
      <c r="C4919" s="2" t="s">
        <v>2425</v>
      </c>
      <c r="N4919"/>
      <c r="S4919"/>
    </row>
    <row r="4920" spans="1:19" x14ac:dyDescent="0.4">
      <c r="A4920"/>
      <c r="B4920"/>
      <c r="C4920" s="2" t="s">
        <v>2426</v>
      </c>
      <c r="N4920"/>
      <c r="S4920"/>
    </row>
    <row r="4921" spans="1:19" x14ac:dyDescent="0.4">
      <c r="A4921"/>
      <c r="B4921"/>
      <c r="C4921" s="2" t="s">
        <v>2427</v>
      </c>
      <c r="N4921"/>
      <c r="S4921"/>
    </row>
    <row r="4922" spans="1:19" x14ac:dyDescent="0.4">
      <c r="A4922"/>
      <c r="B4922"/>
      <c r="C4922" s="2" t="s">
        <v>2428</v>
      </c>
      <c r="N4922"/>
      <c r="S4922"/>
    </row>
    <row r="4923" spans="1:19" x14ac:dyDescent="0.4">
      <c r="A4923"/>
      <c r="B4923"/>
      <c r="C4923" s="2" t="s">
        <v>2429</v>
      </c>
      <c r="N4923"/>
      <c r="S4923"/>
    </row>
    <row r="4924" spans="1:19" x14ac:dyDescent="0.4">
      <c r="A4924"/>
      <c r="B4924"/>
      <c r="C4924" s="2" t="s">
        <v>2430</v>
      </c>
      <c r="N4924"/>
      <c r="S4924"/>
    </row>
    <row r="4925" spans="1:19" x14ac:dyDescent="0.4">
      <c r="A4925"/>
      <c r="B4925"/>
      <c r="C4925" s="2" t="s">
        <v>2431</v>
      </c>
      <c r="N4925"/>
      <c r="S4925"/>
    </row>
    <row r="4926" spans="1:19" x14ac:dyDescent="0.4">
      <c r="A4926"/>
      <c r="B4926"/>
      <c r="C4926" s="2" t="s">
        <v>2432</v>
      </c>
      <c r="N4926"/>
      <c r="S4926"/>
    </row>
    <row r="4927" spans="1:19" x14ac:dyDescent="0.4">
      <c r="A4927"/>
      <c r="B4927"/>
      <c r="C4927" s="2" t="s">
        <v>2433</v>
      </c>
      <c r="N4927"/>
      <c r="S4927"/>
    </row>
    <row r="4928" spans="1:19" x14ac:dyDescent="0.4">
      <c r="A4928"/>
      <c r="B4928"/>
      <c r="C4928" s="2" t="s">
        <v>2434</v>
      </c>
      <c r="N4928"/>
      <c r="S4928"/>
    </row>
    <row r="4929" spans="1:19" x14ac:dyDescent="0.4">
      <c r="A4929"/>
      <c r="B4929"/>
      <c r="C4929" s="2" t="s">
        <v>2435</v>
      </c>
      <c r="N4929"/>
      <c r="S4929"/>
    </row>
    <row r="4930" spans="1:19" x14ac:dyDescent="0.4">
      <c r="A4930"/>
      <c r="B4930"/>
      <c r="C4930" s="2" t="s">
        <v>2436</v>
      </c>
      <c r="N4930"/>
      <c r="S4930"/>
    </row>
    <row r="4931" spans="1:19" x14ac:dyDescent="0.4">
      <c r="A4931"/>
      <c r="B4931"/>
      <c r="C4931" s="2" t="s">
        <v>2437</v>
      </c>
      <c r="N4931"/>
      <c r="S4931"/>
    </row>
    <row r="4932" spans="1:19" x14ac:dyDescent="0.4">
      <c r="A4932"/>
      <c r="B4932"/>
      <c r="C4932" s="2" t="s">
        <v>2438</v>
      </c>
      <c r="N4932"/>
      <c r="S4932"/>
    </row>
    <row r="4933" spans="1:19" x14ac:dyDescent="0.4">
      <c r="A4933"/>
      <c r="B4933"/>
      <c r="C4933" s="2" t="s">
        <v>2439</v>
      </c>
      <c r="N4933"/>
      <c r="S4933"/>
    </row>
    <row r="4934" spans="1:19" x14ac:dyDescent="0.4">
      <c r="A4934"/>
      <c r="B4934"/>
      <c r="C4934" s="2" t="s">
        <v>2440</v>
      </c>
      <c r="N4934"/>
      <c r="S4934"/>
    </row>
    <row r="4935" spans="1:19" x14ac:dyDescent="0.4">
      <c r="A4935"/>
      <c r="B4935"/>
      <c r="C4935" s="2" t="s">
        <v>2441</v>
      </c>
      <c r="N4935"/>
      <c r="S4935"/>
    </row>
    <row r="4936" spans="1:19" x14ac:dyDescent="0.4">
      <c r="A4936"/>
      <c r="B4936"/>
      <c r="C4936" s="2" t="s">
        <v>2442</v>
      </c>
      <c r="N4936"/>
      <c r="S4936"/>
    </row>
    <row r="4937" spans="1:19" x14ac:dyDescent="0.4">
      <c r="A4937"/>
      <c r="B4937"/>
      <c r="C4937" s="2" t="s">
        <v>2443</v>
      </c>
      <c r="N4937"/>
      <c r="S4937"/>
    </row>
    <row r="4938" spans="1:19" x14ac:dyDescent="0.4">
      <c r="A4938"/>
      <c r="B4938"/>
      <c r="C4938" s="2" t="s">
        <v>2444</v>
      </c>
      <c r="N4938"/>
      <c r="S4938"/>
    </row>
    <row r="4939" spans="1:19" x14ac:dyDescent="0.4">
      <c r="A4939"/>
      <c r="B4939"/>
      <c r="C4939" s="2" t="s">
        <v>2445</v>
      </c>
      <c r="N4939"/>
      <c r="S4939"/>
    </row>
    <row r="4940" spans="1:19" x14ac:dyDescent="0.4">
      <c r="A4940"/>
      <c r="B4940"/>
      <c r="C4940" s="2" t="s">
        <v>2446</v>
      </c>
      <c r="N4940"/>
      <c r="S4940"/>
    </row>
    <row r="4941" spans="1:19" x14ac:dyDescent="0.4">
      <c r="A4941"/>
      <c r="B4941"/>
      <c r="C4941" s="2" t="s">
        <v>7813</v>
      </c>
      <c r="N4941"/>
      <c r="S4941"/>
    </row>
    <row r="4942" spans="1:19" x14ac:dyDescent="0.4">
      <c r="A4942"/>
      <c r="B4942"/>
      <c r="C4942" s="2" t="s">
        <v>2447</v>
      </c>
      <c r="N4942"/>
      <c r="S4942"/>
    </row>
    <row r="4943" spans="1:19" x14ac:dyDescent="0.4">
      <c r="A4943"/>
      <c r="B4943"/>
      <c r="C4943" s="2" t="s">
        <v>2448</v>
      </c>
      <c r="N4943"/>
      <c r="S4943"/>
    </row>
    <row r="4944" spans="1:19" x14ac:dyDescent="0.4">
      <c r="A4944"/>
      <c r="B4944"/>
      <c r="C4944" s="2" t="s">
        <v>2449</v>
      </c>
      <c r="N4944"/>
      <c r="S4944"/>
    </row>
    <row r="4945" spans="1:19" x14ac:dyDescent="0.4">
      <c r="A4945"/>
      <c r="B4945"/>
      <c r="C4945" s="2" t="s">
        <v>2450</v>
      </c>
      <c r="N4945"/>
      <c r="S4945"/>
    </row>
    <row r="4946" spans="1:19" x14ac:dyDescent="0.4">
      <c r="A4946"/>
      <c r="B4946"/>
      <c r="C4946" s="2" t="s">
        <v>2451</v>
      </c>
      <c r="N4946"/>
      <c r="S4946"/>
    </row>
    <row r="4947" spans="1:19" x14ac:dyDescent="0.4">
      <c r="A4947"/>
      <c r="B4947"/>
      <c r="C4947" s="2" t="s">
        <v>2452</v>
      </c>
      <c r="N4947"/>
      <c r="S4947"/>
    </row>
    <row r="4948" spans="1:19" x14ac:dyDescent="0.4">
      <c r="A4948"/>
      <c r="B4948"/>
      <c r="C4948" s="2" t="s">
        <v>4123</v>
      </c>
      <c r="N4948"/>
      <c r="S4948"/>
    </row>
    <row r="4949" spans="1:19" x14ac:dyDescent="0.4">
      <c r="A4949"/>
      <c r="B4949"/>
      <c r="C4949" s="2" t="s">
        <v>4124</v>
      </c>
      <c r="N4949"/>
      <c r="S4949"/>
    </row>
    <row r="4950" spans="1:19" x14ac:dyDescent="0.4">
      <c r="A4950"/>
      <c r="B4950"/>
      <c r="C4950" s="2" t="s">
        <v>4125</v>
      </c>
      <c r="N4950"/>
      <c r="S4950"/>
    </row>
    <row r="4951" spans="1:19" x14ac:dyDescent="0.4">
      <c r="A4951"/>
      <c r="B4951"/>
      <c r="C4951" s="2" t="s">
        <v>4126</v>
      </c>
      <c r="N4951"/>
      <c r="S4951"/>
    </row>
    <row r="4952" spans="1:19" x14ac:dyDescent="0.4">
      <c r="A4952"/>
      <c r="B4952"/>
      <c r="C4952" s="2" t="s">
        <v>4127</v>
      </c>
      <c r="N4952"/>
      <c r="S4952"/>
    </row>
    <row r="4953" spans="1:19" x14ac:dyDescent="0.4">
      <c r="A4953"/>
      <c r="B4953"/>
      <c r="C4953" s="2" t="s">
        <v>2453</v>
      </c>
      <c r="N4953"/>
      <c r="S4953"/>
    </row>
    <row r="4954" spans="1:19" x14ac:dyDescent="0.4">
      <c r="A4954"/>
      <c r="B4954"/>
      <c r="C4954" s="2" t="s">
        <v>2454</v>
      </c>
      <c r="N4954"/>
      <c r="S4954"/>
    </row>
    <row r="4955" spans="1:19" x14ac:dyDescent="0.4">
      <c r="A4955"/>
      <c r="B4955"/>
      <c r="C4955" s="2" t="s">
        <v>2456</v>
      </c>
      <c r="N4955"/>
      <c r="S4955"/>
    </row>
    <row r="4956" spans="1:19" x14ac:dyDescent="0.4">
      <c r="A4956"/>
      <c r="B4956"/>
      <c r="C4956" s="2" t="s">
        <v>2457</v>
      </c>
      <c r="N4956"/>
      <c r="S4956"/>
    </row>
    <row r="4957" spans="1:19" x14ac:dyDescent="0.4">
      <c r="A4957"/>
      <c r="B4957"/>
      <c r="C4957" s="2" t="s">
        <v>2458</v>
      </c>
      <c r="N4957"/>
      <c r="S4957"/>
    </row>
    <row r="4958" spans="1:19" x14ac:dyDescent="0.4">
      <c r="A4958"/>
      <c r="B4958"/>
      <c r="C4958" s="2" t="s">
        <v>2459</v>
      </c>
      <c r="N4958"/>
      <c r="S4958"/>
    </row>
    <row r="4959" spans="1:19" x14ac:dyDescent="0.4">
      <c r="A4959"/>
      <c r="B4959"/>
      <c r="C4959" s="2" t="s">
        <v>2460</v>
      </c>
      <c r="N4959"/>
      <c r="S4959"/>
    </row>
    <row r="4960" spans="1:19" x14ac:dyDescent="0.4">
      <c r="A4960"/>
      <c r="B4960"/>
      <c r="C4960" s="2" t="s">
        <v>2461</v>
      </c>
      <c r="N4960"/>
      <c r="S4960"/>
    </row>
    <row r="4961" spans="1:19" x14ac:dyDescent="0.4">
      <c r="A4961"/>
      <c r="B4961"/>
      <c r="C4961" s="2" t="s">
        <v>2462</v>
      </c>
      <c r="N4961"/>
      <c r="S4961"/>
    </row>
    <row r="4962" spans="1:19" x14ac:dyDescent="0.4">
      <c r="A4962"/>
      <c r="B4962"/>
      <c r="C4962" s="2" t="s">
        <v>2463</v>
      </c>
      <c r="N4962"/>
      <c r="S4962"/>
    </row>
    <row r="4963" spans="1:19" x14ac:dyDescent="0.4">
      <c r="A4963"/>
      <c r="B4963"/>
      <c r="C4963" s="2" t="s">
        <v>2464</v>
      </c>
      <c r="N4963"/>
      <c r="S4963"/>
    </row>
    <row r="4964" spans="1:19" x14ac:dyDescent="0.4">
      <c r="A4964"/>
      <c r="B4964"/>
      <c r="C4964" s="2" t="s">
        <v>2465</v>
      </c>
      <c r="N4964"/>
      <c r="S4964"/>
    </row>
    <row r="4965" spans="1:19" x14ac:dyDescent="0.4">
      <c r="A4965"/>
      <c r="B4965"/>
      <c r="C4965" s="2" t="s">
        <v>2466</v>
      </c>
      <c r="N4965"/>
      <c r="S4965"/>
    </row>
    <row r="4966" spans="1:19" x14ac:dyDescent="0.4">
      <c r="A4966"/>
      <c r="B4966"/>
      <c r="C4966" s="2" t="s">
        <v>2467</v>
      </c>
      <c r="N4966"/>
      <c r="S4966"/>
    </row>
    <row r="4967" spans="1:19" x14ac:dyDescent="0.4">
      <c r="A4967"/>
      <c r="B4967"/>
      <c r="C4967" s="2" t="s">
        <v>2468</v>
      </c>
      <c r="N4967"/>
      <c r="S4967"/>
    </row>
    <row r="4968" spans="1:19" x14ac:dyDescent="0.4">
      <c r="A4968"/>
      <c r="B4968"/>
      <c r="C4968" s="2" t="s">
        <v>2469</v>
      </c>
      <c r="N4968"/>
      <c r="S4968"/>
    </row>
    <row r="4969" spans="1:19" x14ac:dyDescent="0.4">
      <c r="A4969"/>
      <c r="B4969"/>
      <c r="C4969" s="2" t="s">
        <v>2470</v>
      </c>
      <c r="N4969"/>
      <c r="S4969"/>
    </row>
    <row r="4970" spans="1:19" x14ac:dyDescent="0.4">
      <c r="A4970"/>
      <c r="B4970"/>
      <c r="C4970" s="2" t="s">
        <v>2471</v>
      </c>
      <c r="N4970"/>
      <c r="S4970"/>
    </row>
    <row r="4971" spans="1:19" x14ac:dyDescent="0.4">
      <c r="A4971"/>
      <c r="B4971"/>
      <c r="C4971" s="2" t="s">
        <v>2472</v>
      </c>
      <c r="N4971"/>
      <c r="S4971"/>
    </row>
    <row r="4972" spans="1:19" x14ac:dyDescent="0.4">
      <c r="A4972"/>
      <c r="B4972"/>
      <c r="C4972" s="2" t="s">
        <v>2473</v>
      </c>
      <c r="N4972"/>
      <c r="S4972"/>
    </row>
    <row r="4973" spans="1:19" x14ac:dyDescent="0.4">
      <c r="A4973"/>
      <c r="B4973"/>
      <c r="C4973" s="2" t="s">
        <v>2474</v>
      </c>
      <c r="N4973"/>
      <c r="S4973"/>
    </row>
    <row r="4974" spans="1:19" x14ac:dyDescent="0.4">
      <c r="A4974"/>
      <c r="B4974"/>
      <c r="C4974" s="2" t="s">
        <v>2475</v>
      </c>
      <c r="N4974"/>
      <c r="S4974"/>
    </row>
    <row r="4975" spans="1:19" x14ac:dyDescent="0.4">
      <c r="A4975"/>
      <c r="B4975"/>
      <c r="C4975" s="2" t="s">
        <v>2476</v>
      </c>
      <c r="N4975"/>
      <c r="S4975"/>
    </row>
    <row r="4976" spans="1:19" x14ac:dyDescent="0.4">
      <c r="A4976"/>
      <c r="B4976"/>
      <c r="C4976" s="2" t="s">
        <v>2477</v>
      </c>
      <c r="N4976"/>
      <c r="S4976"/>
    </row>
    <row r="4977" spans="1:19" x14ac:dyDescent="0.4">
      <c r="A4977"/>
      <c r="B4977"/>
      <c r="C4977" s="2" t="s">
        <v>2478</v>
      </c>
      <c r="N4977"/>
      <c r="S4977"/>
    </row>
    <row r="4978" spans="1:19" x14ac:dyDescent="0.4">
      <c r="A4978"/>
      <c r="B4978"/>
      <c r="C4978" s="2" t="s">
        <v>2479</v>
      </c>
      <c r="N4978"/>
      <c r="S4978"/>
    </row>
    <row r="4979" spans="1:19" x14ac:dyDescent="0.4">
      <c r="A4979"/>
      <c r="B4979"/>
      <c r="C4979" s="2" t="s">
        <v>2480</v>
      </c>
      <c r="N4979"/>
      <c r="S4979"/>
    </row>
    <row r="4980" spans="1:19" x14ac:dyDescent="0.4">
      <c r="A4980"/>
      <c r="B4980"/>
      <c r="C4980" s="2" t="s">
        <v>2481</v>
      </c>
      <c r="N4980"/>
      <c r="S4980"/>
    </row>
    <row r="4981" spans="1:19" x14ac:dyDescent="0.4">
      <c r="A4981"/>
      <c r="B4981"/>
      <c r="C4981" s="2" t="s">
        <v>2482</v>
      </c>
      <c r="N4981"/>
      <c r="S4981"/>
    </row>
    <row r="4982" spans="1:19" x14ac:dyDescent="0.4">
      <c r="A4982"/>
      <c r="B4982"/>
      <c r="C4982" s="2" t="s">
        <v>2483</v>
      </c>
      <c r="N4982"/>
      <c r="S4982"/>
    </row>
    <row r="4983" spans="1:19" x14ac:dyDescent="0.4">
      <c r="A4983"/>
      <c r="B4983"/>
      <c r="C4983" s="2" t="s">
        <v>2484</v>
      </c>
      <c r="N4983"/>
      <c r="S4983"/>
    </row>
    <row r="4984" spans="1:19" x14ac:dyDescent="0.4">
      <c r="A4984"/>
      <c r="B4984"/>
      <c r="C4984" s="2" t="s">
        <v>2485</v>
      </c>
      <c r="N4984"/>
      <c r="S4984"/>
    </row>
    <row r="4985" spans="1:19" x14ac:dyDescent="0.4">
      <c r="A4985"/>
      <c r="B4985"/>
      <c r="C4985" s="2" t="s">
        <v>2486</v>
      </c>
      <c r="N4985"/>
      <c r="S4985"/>
    </row>
    <row r="4986" spans="1:19" x14ac:dyDescent="0.4">
      <c r="A4986"/>
      <c r="B4986"/>
      <c r="C4986" s="2" t="s">
        <v>2487</v>
      </c>
      <c r="N4986"/>
      <c r="S4986"/>
    </row>
    <row r="4987" spans="1:19" x14ac:dyDescent="0.4">
      <c r="A4987"/>
      <c r="B4987"/>
      <c r="C4987" s="2" t="s">
        <v>2488</v>
      </c>
      <c r="N4987"/>
      <c r="S4987"/>
    </row>
    <row r="4988" spans="1:19" x14ac:dyDescent="0.4">
      <c r="A4988"/>
      <c r="B4988"/>
      <c r="C4988" s="2" t="s">
        <v>2489</v>
      </c>
      <c r="N4988"/>
      <c r="S4988"/>
    </row>
    <row r="4989" spans="1:19" x14ac:dyDescent="0.4">
      <c r="A4989"/>
      <c r="B4989"/>
      <c r="C4989" s="2" t="s">
        <v>2490</v>
      </c>
      <c r="N4989"/>
      <c r="S4989"/>
    </row>
    <row r="4990" spans="1:19" x14ac:dyDescent="0.4">
      <c r="A4990"/>
      <c r="B4990"/>
      <c r="C4990" s="2" t="s">
        <v>2491</v>
      </c>
      <c r="N4990"/>
      <c r="S4990"/>
    </row>
    <row r="4991" spans="1:19" x14ac:dyDescent="0.4">
      <c r="A4991"/>
      <c r="B4991"/>
      <c r="C4991" s="2" t="s">
        <v>7814</v>
      </c>
      <c r="N4991"/>
      <c r="S4991"/>
    </row>
    <row r="4992" spans="1:19" x14ac:dyDescent="0.4">
      <c r="A4992"/>
      <c r="B4992"/>
      <c r="C4992" s="2" t="s">
        <v>4128</v>
      </c>
      <c r="N4992"/>
      <c r="S4992"/>
    </row>
    <row r="4993" spans="1:19" x14ac:dyDescent="0.4">
      <c r="A4993"/>
      <c r="B4993"/>
      <c r="C4993" s="2" t="s">
        <v>7815</v>
      </c>
      <c r="N4993"/>
      <c r="S4993"/>
    </row>
    <row r="4994" spans="1:19" x14ac:dyDescent="0.4">
      <c r="A4994"/>
      <c r="B4994"/>
      <c r="C4994" s="2" t="s">
        <v>2736</v>
      </c>
      <c r="N4994"/>
      <c r="S4994"/>
    </row>
    <row r="4995" spans="1:19" x14ac:dyDescent="0.4">
      <c r="A4995"/>
      <c r="B4995"/>
      <c r="C4995" s="2" t="s">
        <v>7816</v>
      </c>
      <c r="N4995"/>
      <c r="S4995"/>
    </row>
    <row r="4996" spans="1:19" x14ac:dyDescent="0.4">
      <c r="A4996"/>
      <c r="B4996"/>
      <c r="C4996" s="2" t="s">
        <v>2737</v>
      </c>
      <c r="N4996"/>
      <c r="S4996"/>
    </row>
    <row r="4997" spans="1:19" x14ac:dyDescent="0.4">
      <c r="A4997"/>
      <c r="B4997"/>
      <c r="C4997" s="2" t="s">
        <v>7817</v>
      </c>
      <c r="N4997"/>
      <c r="S4997"/>
    </row>
    <row r="4998" spans="1:19" x14ac:dyDescent="0.4">
      <c r="A4998"/>
      <c r="B4998"/>
      <c r="C4998" s="2" t="s">
        <v>7818</v>
      </c>
      <c r="N4998"/>
      <c r="S4998"/>
    </row>
    <row r="4999" spans="1:19" x14ac:dyDescent="0.4">
      <c r="A4999"/>
      <c r="B4999"/>
      <c r="C4999" s="2" t="s">
        <v>2739</v>
      </c>
      <c r="N4999"/>
      <c r="S4999"/>
    </row>
    <row r="5000" spans="1:19" x14ac:dyDescent="0.4">
      <c r="A5000"/>
      <c r="B5000"/>
      <c r="C5000" s="2" t="s">
        <v>7819</v>
      </c>
      <c r="N5000"/>
      <c r="S5000"/>
    </row>
    <row r="5001" spans="1:19" x14ac:dyDescent="0.4">
      <c r="A5001"/>
      <c r="B5001"/>
      <c r="C5001" s="2" t="s">
        <v>7820</v>
      </c>
      <c r="N5001"/>
      <c r="S5001"/>
    </row>
    <row r="5002" spans="1:19" x14ac:dyDescent="0.4">
      <c r="A5002"/>
      <c r="B5002"/>
      <c r="C5002" s="2" t="s">
        <v>2740</v>
      </c>
      <c r="N5002"/>
      <c r="S5002"/>
    </row>
    <row r="5003" spans="1:19" x14ac:dyDescent="0.4">
      <c r="A5003"/>
      <c r="B5003"/>
      <c r="C5003" s="2" t="s">
        <v>2792</v>
      </c>
      <c r="N5003"/>
      <c r="S5003"/>
    </row>
    <row r="5004" spans="1:19" x14ac:dyDescent="0.4">
      <c r="A5004"/>
      <c r="B5004"/>
      <c r="C5004" s="2" t="s">
        <v>2793</v>
      </c>
      <c r="N5004"/>
      <c r="S5004"/>
    </row>
    <row r="5005" spans="1:19" x14ac:dyDescent="0.4">
      <c r="A5005"/>
      <c r="B5005"/>
      <c r="C5005" s="2" t="s">
        <v>2492</v>
      </c>
      <c r="N5005"/>
      <c r="S5005"/>
    </row>
    <row r="5006" spans="1:19" x14ac:dyDescent="0.4">
      <c r="A5006"/>
      <c r="B5006"/>
      <c r="C5006" s="2" t="s">
        <v>2493</v>
      </c>
      <c r="N5006"/>
      <c r="S5006"/>
    </row>
    <row r="5007" spans="1:19" x14ac:dyDescent="0.4">
      <c r="A5007"/>
      <c r="B5007"/>
      <c r="C5007" s="2" t="s">
        <v>2494</v>
      </c>
      <c r="N5007"/>
      <c r="S5007"/>
    </row>
    <row r="5008" spans="1:19" x14ac:dyDescent="0.4">
      <c r="A5008"/>
      <c r="B5008"/>
      <c r="C5008" s="2" t="s">
        <v>2495</v>
      </c>
      <c r="N5008"/>
      <c r="S5008"/>
    </row>
    <row r="5009" spans="1:19" x14ac:dyDescent="0.4">
      <c r="A5009"/>
      <c r="B5009"/>
      <c r="C5009" s="2" t="s">
        <v>7821</v>
      </c>
      <c r="N5009"/>
      <c r="S5009"/>
    </row>
    <row r="5010" spans="1:19" x14ac:dyDescent="0.4">
      <c r="A5010"/>
      <c r="B5010"/>
      <c r="C5010" s="2" t="s">
        <v>2496</v>
      </c>
      <c r="N5010"/>
      <c r="S5010"/>
    </row>
    <row r="5011" spans="1:19" x14ac:dyDescent="0.4">
      <c r="A5011"/>
      <c r="B5011"/>
      <c r="C5011" s="2" t="s">
        <v>2497</v>
      </c>
      <c r="N5011"/>
      <c r="S5011"/>
    </row>
    <row r="5012" spans="1:19" x14ac:dyDescent="0.4">
      <c r="A5012"/>
      <c r="B5012"/>
      <c r="C5012" s="2" t="s">
        <v>7822</v>
      </c>
      <c r="N5012"/>
      <c r="S5012"/>
    </row>
    <row r="5013" spans="1:19" x14ac:dyDescent="0.4">
      <c r="A5013"/>
      <c r="B5013"/>
      <c r="C5013" s="2" t="s">
        <v>2498</v>
      </c>
      <c r="N5013"/>
      <c r="S5013"/>
    </row>
    <row r="5014" spans="1:19" x14ac:dyDescent="0.4">
      <c r="A5014"/>
      <c r="B5014"/>
      <c r="C5014" s="2" t="s">
        <v>2499</v>
      </c>
      <c r="N5014"/>
      <c r="S5014"/>
    </row>
    <row r="5015" spans="1:19" x14ac:dyDescent="0.4">
      <c r="A5015"/>
      <c r="B5015"/>
      <c r="C5015" s="2" t="s">
        <v>2500</v>
      </c>
      <c r="N5015"/>
      <c r="S5015"/>
    </row>
    <row r="5016" spans="1:19" x14ac:dyDescent="0.4">
      <c r="A5016"/>
      <c r="B5016"/>
      <c r="C5016" s="2" t="s">
        <v>7823</v>
      </c>
      <c r="N5016"/>
      <c r="S5016"/>
    </row>
    <row r="5017" spans="1:19" x14ac:dyDescent="0.4">
      <c r="A5017"/>
      <c r="B5017"/>
      <c r="C5017" s="2" t="s">
        <v>2501</v>
      </c>
      <c r="N5017"/>
      <c r="S5017"/>
    </row>
    <row r="5018" spans="1:19" x14ac:dyDescent="0.4">
      <c r="A5018"/>
      <c r="B5018"/>
      <c r="C5018" s="2" t="s">
        <v>2502</v>
      </c>
      <c r="N5018"/>
      <c r="S5018"/>
    </row>
    <row r="5019" spans="1:19" x14ac:dyDescent="0.4">
      <c r="A5019"/>
      <c r="B5019"/>
      <c r="C5019" s="2" t="s">
        <v>2503</v>
      </c>
      <c r="N5019"/>
      <c r="S5019"/>
    </row>
    <row r="5020" spans="1:19" x14ac:dyDescent="0.4">
      <c r="A5020"/>
      <c r="B5020"/>
      <c r="C5020" s="2"/>
      <c r="N5020"/>
      <c r="S5020"/>
    </row>
    <row r="5021" spans="1:19" x14ac:dyDescent="0.4">
      <c r="C5021" s="2" t="s">
        <v>1620</v>
      </c>
      <c r="N5021"/>
      <c r="S5021"/>
    </row>
    <row r="5022" spans="1:19" x14ac:dyDescent="0.4">
      <c r="C5022" s="2"/>
      <c r="S5022"/>
    </row>
    <row r="5023" spans="1:19" x14ac:dyDescent="0.4">
      <c r="C5023" s="2"/>
      <c r="S5023"/>
    </row>
    <row r="5024" spans="1:19" x14ac:dyDescent="0.4">
      <c r="C5024" s="2"/>
      <c r="S5024"/>
    </row>
    <row r="5025" spans="1:19" x14ac:dyDescent="0.4">
      <c r="C5025" s="2"/>
      <c r="S5025"/>
    </row>
    <row r="5026" spans="1:19" x14ac:dyDescent="0.4">
      <c r="A5026" s="12" t="s">
        <v>1554</v>
      </c>
      <c r="C5026" s="2"/>
      <c r="S5026"/>
    </row>
    <row r="5027" spans="1:19" x14ac:dyDescent="0.4">
      <c r="A5027" s="12" t="s">
        <v>1554</v>
      </c>
      <c r="B5027" s="18" t="s">
        <v>2650</v>
      </c>
      <c r="C5027" s="2"/>
      <c r="S5027"/>
    </row>
    <row r="5028" spans="1:19" x14ac:dyDescent="0.4">
      <c r="A5028" s="12" t="s">
        <v>2952</v>
      </c>
      <c r="B5028" s="13" t="s">
        <v>4579</v>
      </c>
      <c r="C5028" s="2"/>
      <c r="R5028" t="s">
        <v>4224</v>
      </c>
      <c r="S5028"/>
    </row>
    <row r="5029" spans="1:19" x14ac:dyDescent="0.4">
      <c r="A5029" s="12" t="s">
        <v>2952</v>
      </c>
      <c r="B5029" s="13" t="s">
        <v>4580</v>
      </c>
      <c r="C5029" s="2"/>
      <c r="R5029" t="s">
        <v>4225</v>
      </c>
      <c r="S5029"/>
    </row>
    <row r="5030" spans="1:19" x14ac:dyDescent="0.4">
      <c r="A5030" s="12" t="s">
        <v>1554</v>
      </c>
      <c r="C5030" s="2"/>
      <c r="R5030" t="s">
        <v>4226</v>
      </c>
      <c r="S5030"/>
    </row>
    <row r="5031" spans="1:19" x14ac:dyDescent="0.4">
      <c r="A5031" s="12" t="s">
        <v>2952</v>
      </c>
      <c r="B5031" s="13" t="s">
        <v>4581</v>
      </c>
      <c r="C5031" s="2"/>
      <c r="R5031" t="s">
        <v>38</v>
      </c>
      <c r="S5031"/>
    </row>
    <row r="5032" spans="1:19" x14ac:dyDescent="0.4">
      <c r="A5032" s="12" t="s">
        <v>2952</v>
      </c>
      <c r="B5032" s="13" t="s">
        <v>2651</v>
      </c>
      <c r="C5032" s="2"/>
      <c r="S5032"/>
    </row>
    <row r="5033" spans="1:19" x14ac:dyDescent="0.4">
      <c r="A5033" s="12" t="s">
        <v>2952</v>
      </c>
      <c r="B5033" s="13" t="s">
        <v>2652</v>
      </c>
      <c r="C5033" s="2"/>
      <c r="S5033"/>
    </row>
    <row r="5034" spans="1:19" x14ac:dyDescent="0.4">
      <c r="A5034" s="12" t="s">
        <v>2952</v>
      </c>
      <c r="B5034" s="13" t="s">
        <v>2653</v>
      </c>
      <c r="C5034" s="2"/>
      <c r="S5034"/>
    </row>
    <row r="5035" spans="1:19" x14ac:dyDescent="0.4">
      <c r="A5035" s="12" t="s">
        <v>2952</v>
      </c>
      <c r="B5035" s="13" t="s">
        <v>2654</v>
      </c>
      <c r="C5035" s="2"/>
      <c r="S5035"/>
    </row>
    <row r="5036" spans="1:19" x14ac:dyDescent="0.4">
      <c r="A5036" s="12" t="s">
        <v>2952</v>
      </c>
      <c r="B5036" s="13" t="s">
        <v>2655</v>
      </c>
      <c r="C5036" s="2"/>
      <c r="S5036"/>
    </row>
    <row r="5037" spans="1:19" x14ac:dyDescent="0.4">
      <c r="A5037" s="12" t="s">
        <v>2952</v>
      </c>
      <c r="B5037" s="13" t="s">
        <v>2656</v>
      </c>
      <c r="C5037" s="2"/>
      <c r="S5037"/>
    </row>
    <row r="5038" spans="1:19" x14ac:dyDescent="0.4">
      <c r="A5038" s="12" t="s">
        <v>2952</v>
      </c>
      <c r="B5038" s="13" t="s">
        <v>2657</v>
      </c>
      <c r="C5038" s="2"/>
      <c r="S5038"/>
    </row>
    <row r="5039" spans="1:19" x14ac:dyDescent="0.4">
      <c r="A5039" s="12" t="s">
        <v>2952</v>
      </c>
      <c r="B5039" s="13" t="s">
        <v>2658</v>
      </c>
      <c r="C5039" s="2"/>
      <c r="S5039"/>
    </row>
    <row r="5040" spans="1:19" x14ac:dyDescent="0.4">
      <c r="A5040" s="12" t="s">
        <v>2952</v>
      </c>
      <c r="B5040" s="13" t="s">
        <v>2659</v>
      </c>
      <c r="C5040" s="2"/>
      <c r="S5040"/>
    </row>
    <row r="5041" spans="1:19" x14ac:dyDescent="0.4">
      <c r="A5041" s="12" t="s">
        <v>2952</v>
      </c>
      <c r="B5041" s="13" t="s">
        <v>2660</v>
      </c>
      <c r="C5041" s="2"/>
      <c r="S5041"/>
    </row>
    <row r="5042" spans="1:19" x14ac:dyDescent="0.4">
      <c r="A5042" s="12" t="s">
        <v>2952</v>
      </c>
      <c r="B5042" s="13" t="s">
        <v>2661</v>
      </c>
      <c r="C5042" s="2"/>
      <c r="S5042"/>
    </row>
    <row r="5043" spans="1:19" x14ac:dyDescent="0.4">
      <c r="A5043" s="12" t="s">
        <v>2952</v>
      </c>
      <c r="B5043" s="13" t="s">
        <v>2662</v>
      </c>
      <c r="C5043" s="2"/>
      <c r="S5043"/>
    </row>
    <row r="5044" spans="1:19" x14ac:dyDescent="0.4">
      <c r="A5044" s="12" t="s">
        <v>2952</v>
      </c>
      <c r="B5044" s="13" t="s">
        <v>2663</v>
      </c>
      <c r="C5044" s="2"/>
      <c r="S5044"/>
    </row>
    <row r="5045" spans="1:19" x14ac:dyDescent="0.4">
      <c r="A5045" s="12" t="s">
        <v>2952</v>
      </c>
      <c r="B5045" s="13" t="s">
        <v>2664</v>
      </c>
      <c r="C5045" s="2"/>
      <c r="N5045"/>
      <c r="S5045"/>
    </row>
    <row r="5046" spans="1:19" x14ac:dyDescent="0.4">
      <c r="A5046" s="12" t="s">
        <v>2952</v>
      </c>
      <c r="B5046" s="13" t="s">
        <v>2665</v>
      </c>
      <c r="C5046" s="2"/>
      <c r="N5046"/>
      <c r="S5046"/>
    </row>
    <row r="5047" spans="1:19" x14ac:dyDescent="0.4">
      <c r="A5047" s="12" t="s">
        <v>2952</v>
      </c>
      <c r="B5047" s="13" t="s">
        <v>2666</v>
      </c>
      <c r="C5047" s="2"/>
      <c r="N5047"/>
      <c r="S5047"/>
    </row>
    <row r="5048" spans="1:19" x14ac:dyDescent="0.4">
      <c r="A5048" s="12" t="s">
        <v>2952</v>
      </c>
      <c r="B5048" s="13" t="s">
        <v>2667</v>
      </c>
      <c r="C5048" s="2"/>
      <c r="N5048"/>
      <c r="S5048"/>
    </row>
    <row r="5049" spans="1:19" x14ac:dyDescent="0.4">
      <c r="A5049" s="12" t="s">
        <v>2952</v>
      </c>
      <c r="B5049" s="13" t="s">
        <v>2668</v>
      </c>
      <c r="C5049" s="2"/>
      <c r="N5049"/>
      <c r="S5049"/>
    </row>
    <row r="5050" spans="1:19" x14ac:dyDescent="0.4">
      <c r="A5050" s="12" t="s">
        <v>2952</v>
      </c>
      <c r="B5050" s="13" t="s">
        <v>2669</v>
      </c>
      <c r="C5050" s="2"/>
      <c r="N5050"/>
      <c r="S5050"/>
    </row>
    <row r="5051" spans="1:19" x14ac:dyDescent="0.4">
      <c r="A5051" s="12" t="s">
        <v>3138</v>
      </c>
      <c r="B5051" s="13" t="s">
        <v>4116</v>
      </c>
      <c r="C5051" s="2"/>
      <c r="N5051"/>
      <c r="S5051"/>
    </row>
    <row r="5052" spans="1:19" x14ac:dyDescent="0.4">
      <c r="A5052" s="12" t="s">
        <v>3138</v>
      </c>
      <c r="B5052" s="13" t="s">
        <v>4117</v>
      </c>
      <c r="C5052" s="2"/>
      <c r="N5052"/>
      <c r="S5052"/>
    </row>
    <row r="5053" spans="1:19" x14ac:dyDescent="0.4">
      <c r="A5053" s="12" t="s">
        <v>1554</v>
      </c>
      <c r="B5053" s="13" t="s">
        <v>2670</v>
      </c>
      <c r="C5053" s="2"/>
      <c r="N5053"/>
      <c r="S5053"/>
    </row>
    <row r="5054" spans="1:19" x14ac:dyDescent="0.4">
      <c r="A5054" s="12" t="s">
        <v>3138</v>
      </c>
      <c r="B5054" s="13" t="s">
        <v>4363</v>
      </c>
      <c r="C5054" s="2"/>
      <c r="N5054"/>
      <c r="S5054"/>
    </row>
    <row r="5055" spans="1:19" x14ac:dyDescent="0.4">
      <c r="A5055" s="12" t="s">
        <v>2952</v>
      </c>
      <c r="B5055" s="13" t="s">
        <v>4082</v>
      </c>
      <c r="C5055" s="2"/>
      <c r="N5055"/>
      <c r="S5055"/>
    </row>
    <row r="5056" spans="1:19" x14ac:dyDescent="0.4">
      <c r="A5056" s="12" t="s">
        <v>3138</v>
      </c>
      <c r="B5056" s="13" t="s">
        <v>4589</v>
      </c>
      <c r="C5056" s="2"/>
      <c r="N5056"/>
      <c r="S5056"/>
    </row>
    <row r="5057" spans="1:19" x14ac:dyDescent="0.4">
      <c r="A5057" s="12" t="s">
        <v>3138</v>
      </c>
      <c r="B5057" s="13" t="s">
        <v>4334</v>
      </c>
      <c r="C5057" s="2"/>
      <c r="N5057"/>
      <c r="S5057"/>
    </row>
    <row r="5058" spans="1:19" x14ac:dyDescent="0.4">
      <c r="A5058" s="12" t="s">
        <v>3138</v>
      </c>
      <c r="B5058" s="13" t="s">
        <v>4365</v>
      </c>
      <c r="C5058" s="2"/>
      <c r="N5058"/>
      <c r="S5058"/>
    </row>
    <row r="5059" spans="1:19" x14ac:dyDescent="0.4">
      <c r="A5059" s="12" t="s">
        <v>1554</v>
      </c>
      <c r="B5059" s="13" t="s">
        <v>4118</v>
      </c>
      <c r="C5059" s="2"/>
      <c r="N5059"/>
      <c r="S5059"/>
    </row>
    <row r="5060" spans="1:19" x14ac:dyDescent="0.4">
      <c r="A5060" s="12" t="s">
        <v>3138</v>
      </c>
      <c r="B5060" s="13" t="s">
        <v>4362</v>
      </c>
      <c r="C5060" s="2"/>
      <c r="N5060"/>
      <c r="S5060"/>
    </row>
    <row r="5061" spans="1:19" x14ac:dyDescent="0.4">
      <c r="A5061" s="12" t="s">
        <v>3138</v>
      </c>
      <c r="B5061" s="13" t="s">
        <v>4364</v>
      </c>
      <c r="C5061" s="2"/>
      <c r="N5061"/>
      <c r="S5061"/>
    </row>
    <row r="5062" spans="1:19" x14ac:dyDescent="0.4">
      <c r="A5062" s="12" t="s">
        <v>3138</v>
      </c>
      <c r="B5062" s="13" t="s">
        <v>4121</v>
      </c>
      <c r="C5062" s="2"/>
      <c r="N5062"/>
      <c r="S5062"/>
    </row>
    <row r="5063" spans="1:19" x14ac:dyDescent="0.4">
      <c r="A5063" s="12" t="s">
        <v>3138</v>
      </c>
      <c r="B5063" s="13" t="s">
        <v>4335</v>
      </c>
      <c r="C5063" s="2"/>
      <c r="N5063"/>
      <c r="S5063"/>
    </row>
    <row r="5064" spans="1:19" x14ac:dyDescent="0.4">
      <c r="A5064" s="12" t="s">
        <v>1554</v>
      </c>
      <c r="B5064" s="13" t="s">
        <v>7334</v>
      </c>
      <c r="C5064" s="2"/>
      <c r="N5064"/>
      <c r="S5064"/>
    </row>
    <row r="5065" spans="1:19" x14ac:dyDescent="0.4">
      <c r="A5065" s="12" t="s">
        <v>1554</v>
      </c>
      <c r="B5065" s="13" t="s">
        <v>7335</v>
      </c>
      <c r="C5065" s="2"/>
      <c r="N5065"/>
      <c r="S5065"/>
    </row>
    <row r="5066" spans="1:19" x14ac:dyDescent="0.4">
      <c r="A5066" s="12" t="s">
        <v>1554</v>
      </c>
      <c r="B5066" s="13" t="s">
        <v>7336</v>
      </c>
      <c r="C5066" s="2"/>
      <c r="N5066"/>
      <c r="S5066"/>
    </row>
    <row r="5067" spans="1:19" x14ac:dyDescent="0.4">
      <c r="A5067" s="12" t="s">
        <v>1554</v>
      </c>
      <c r="B5067" s="13" t="s">
        <v>7337</v>
      </c>
      <c r="C5067" s="2"/>
      <c r="N5067"/>
      <c r="S5067"/>
    </row>
    <row r="5068" spans="1:19" x14ac:dyDescent="0.4">
      <c r="A5068" s="12" t="s">
        <v>1554</v>
      </c>
      <c r="B5068" s="13" t="s">
        <v>7338</v>
      </c>
      <c r="C5068" s="2"/>
      <c r="N5068"/>
      <c r="S5068"/>
    </row>
    <row r="5069" spans="1:19" x14ac:dyDescent="0.4">
      <c r="A5069" s="12" t="s">
        <v>1554</v>
      </c>
      <c r="C5069" s="2"/>
      <c r="N5069"/>
      <c r="S5069"/>
    </row>
    <row r="5070" spans="1:19" x14ac:dyDescent="0.4">
      <c r="A5070" s="12" t="s">
        <v>2952</v>
      </c>
      <c r="B5070" s="13" t="s">
        <v>2671</v>
      </c>
      <c r="C5070" s="2"/>
      <c r="N5070"/>
      <c r="S5070"/>
    </row>
    <row r="5071" spans="1:19" x14ac:dyDescent="0.4">
      <c r="A5071" s="12" t="s">
        <v>2952</v>
      </c>
      <c r="B5071" s="13" t="s">
        <v>2672</v>
      </c>
      <c r="C5071" s="2"/>
      <c r="N5071"/>
      <c r="S5071"/>
    </row>
    <row r="5072" spans="1:19" x14ac:dyDescent="0.4">
      <c r="A5072" s="12" t="s">
        <v>1554</v>
      </c>
      <c r="B5072" s="14" t="str">
        <f>"curl -O https://downloads.apache.org/tomcat/tomcat-9/v" &amp; $F$36 &amp; "/bin/apache-tomcat-" &amp; $F$36 &amp; ".tar.gz"</f>
        <v>curl -O https://downloads.apache.org/tomcat/tomcat-9/v9.0.46/bin/apache-tomcat-9.0.46.tar.gz</v>
      </c>
      <c r="C5072" s="2"/>
      <c r="N5072"/>
      <c r="S5072"/>
    </row>
    <row r="5073" spans="1:19" x14ac:dyDescent="0.4">
      <c r="A5073" s="12" t="s">
        <v>2952</v>
      </c>
      <c r="B5073" s="14" t="str">
        <f>"curl -O https://downloads.apache.org/logging/log4j/" &amp; $F$37 &amp; "/apache-log4j-" &amp; $F$37 &amp; "-bin.tar.gz"</f>
        <v>curl -O https://downloads.apache.org/logging/log4j/2.14.1/apache-log4j-2.14.1-bin.tar.gz</v>
      </c>
      <c r="C5073" s="2"/>
      <c r="N5073"/>
      <c r="S5073"/>
    </row>
    <row r="5074" spans="1:19" x14ac:dyDescent="0.4">
      <c r="A5074" s="12" t="s">
        <v>1554</v>
      </c>
      <c r="C5074" s="2"/>
      <c r="N5074"/>
      <c r="S5074"/>
    </row>
    <row r="5075" spans="1:19" x14ac:dyDescent="0.4">
      <c r="A5075" s="12" t="s">
        <v>2952</v>
      </c>
      <c r="B5075" s="13" t="s">
        <v>4582</v>
      </c>
      <c r="C5075" s="2"/>
      <c r="N5075"/>
      <c r="S5075"/>
    </row>
    <row r="5076" spans="1:19" x14ac:dyDescent="0.4">
      <c r="A5076" s="12" t="s">
        <v>2952</v>
      </c>
      <c r="B5076" s="13" t="s">
        <v>4583</v>
      </c>
      <c r="C5076" s="2"/>
      <c r="N5076"/>
      <c r="S5076"/>
    </row>
    <row r="5077" spans="1:19" x14ac:dyDescent="0.4">
      <c r="A5077" s="12" t="s">
        <v>2952</v>
      </c>
      <c r="B5077" s="13" t="s">
        <v>4895</v>
      </c>
      <c r="C5077" s="2"/>
      <c r="N5077"/>
      <c r="S5077"/>
    </row>
    <row r="5078" spans="1:19" x14ac:dyDescent="0.4">
      <c r="A5078" s="12" t="s">
        <v>1554</v>
      </c>
      <c r="B5078" s="13" t="s">
        <v>4896</v>
      </c>
      <c r="C5078" s="2"/>
      <c r="N5078"/>
      <c r="S5078"/>
    </row>
    <row r="5079" spans="1:19" x14ac:dyDescent="0.4">
      <c r="A5079" s="12" t="s">
        <v>1554</v>
      </c>
      <c r="B5079" s="13" t="s">
        <v>4897</v>
      </c>
      <c r="C5079" s="2"/>
      <c r="N5079"/>
      <c r="S5079"/>
    </row>
    <row r="5080" spans="1:19" x14ac:dyDescent="0.4">
      <c r="A5080" s="12" t="s">
        <v>2952</v>
      </c>
      <c r="B5080" s="13" t="s">
        <v>4584</v>
      </c>
      <c r="C5080" s="2"/>
      <c r="L5080" t="s">
        <v>6758</v>
      </c>
      <c r="N5080"/>
      <c r="S5080"/>
    </row>
    <row r="5081" spans="1:19" x14ac:dyDescent="0.4">
      <c r="A5081" s="12" t="s">
        <v>2952</v>
      </c>
      <c r="B5081" s="13" t="s">
        <v>4585</v>
      </c>
      <c r="C5081" s="2"/>
      <c r="N5081"/>
      <c r="S5081"/>
    </row>
    <row r="5082" spans="1:19" x14ac:dyDescent="0.4">
      <c r="A5082" s="12" t="s">
        <v>2952</v>
      </c>
      <c r="B5082" s="13" t="s">
        <v>4586</v>
      </c>
      <c r="C5082" s="2"/>
      <c r="N5082"/>
      <c r="S5082"/>
    </row>
    <row r="5083" spans="1:19" x14ac:dyDescent="0.4">
      <c r="A5083" s="12" t="s">
        <v>2952</v>
      </c>
      <c r="B5083" s="13" t="s">
        <v>4587</v>
      </c>
      <c r="C5083" s="2"/>
      <c r="N5083"/>
      <c r="S5083"/>
    </row>
    <row r="5084" spans="1:19" x14ac:dyDescent="0.4">
      <c r="A5084" s="12" t="s">
        <v>2952</v>
      </c>
      <c r="B5084" s="13" t="s">
        <v>4588</v>
      </c>
      <c r="C5084" s="2"/>
      <c r="N5084"/>
      <c r="S5084"/>
    </row>
    <row r="5085" spans="1:19" x14ac:dyDescent="0.4">
      <c r="A5085" s="12" t="s">
        <v>2952</v>
      </c>
      <c r="C5085" s="2"/>
      <c r="N5085"/>
      <c r="S5085"/>
    </row>
    <row r="5086" spans="1:19" x14ac:dyDescent="0.4">
      <c r="A5086" s="12" t="s">
        <v>2952</v>
      </c>
      <c r="B5086" s="18" t="s">
        <v>2673</v>
      </c>
      <c r="C5086" s="2"/>
      <c r="N5086"/>
      <c r="S5086"/>
    </row>
    <row r="5087" spans="1:19" x14ac:dyDescent="0.4">
      <c r="A5087" s="12" t="s">
        <v>2952</v>
      </c>
      <c r="B5087" s="14" t="str">
        <f>"# scp rpms.tgz root@" &amp; $F$45 &amp; ":"</f>
        <v># scp rpms.tgz root@172.28.88.101:</v>
      </c>
      <c r="C5087" s="2"/>
      <c r="N5087"/>
      <c r="S5087"/>
    </row>
    <row r="5088" spans="1:19" x14ac:dyDescent="0.4">
      <c r="C5088" s="2"/>
    </row>
    <row r="5089" spans="1:19" x14ac:dyDescent="0.4">
      <c r="C5089" s="2"/>
    </row>
    <row r="5090" spans="1:19" x14ac:dyDescent="0.4">
      <c r="A5090" s="12" t="s">
        <v>1554</v>
      </c>
      <c r="C5090" s="2"/>
      <c r="N5090"/>
      <c r="S5090"/>
    </row>
    <row r="5091" spans="1:19" x14ac:dyDescent="0.4">
      <c r="A5091" s="12" t="s">
        <v>1554</v>
      </c>
      <c r="B5091" s="18" t="s">
        <v>4330</v>
      </c>
      <c r="C5091" s="2"/>
      <c r="N5091"/>
      <c r="S5091"/>
    </row>
    <row r="5092" spans="1:19" x14ac:dyDescent="0.4">
      <c r="A5092" s="12" t="s">
        <v>1554</v>
      </c>
      <c r="C5092" s="2"/>
      <c r="N5092"/>
      <c r="S5092"/>
    </row>
    <row r="5093" spans="1:19" x14ac:dyDescent="0.4">
      <c r="A5093" s="12" t="s">
        <v>1554</v>
      </c>
      <c r="B5093" s="18" t="s">
        <v>2649</v>
      </c>
      <c r="C5093" s="2"/>
      <c r="N5093"/>
      <c r="S5093"/>
    </row>
    <row r="5094" spans="1:19" x14ac:dyDescent="0.4">
      <c r="A5094" s="12" t="s">
        <v>2952</v>
      </c>
      <c r="B5094" s="13" t="s">
        <v>4590</v>
      </c>
      <c r="C5094" s="2"/>
      <c r="N5094"/>
      <c r="S5094"/>
    </row>
    <row r="5095" spans="1:19" x14ac:dyDescent="0.4">
      <c r="A5095" s="12" t="s">
        <v>1554</v>
      </c>
      <c r="B5095" s="13" t="s">
        <v>6658</v>
      </c>
      <c r="C5095" s="2"/>
      <c r="N5095"/>
      <c r="S5095"/>
    </row>
    <row r="5096" spans="1:19" x14ac:dyDescent="0.4">
      <c r="A5096" s="12" t="s">
        <v>1554</v>
      </c>
      <c r="B5096" s="14" t="str">
        <f>"sudo mkdir -p /backup/ansible/common/yum." &amp; $F$35 &amp; "/ || $Error :"</f>
        <v>sudo mkdir -p /backup/ansible/common/yum.1/ || $Error :</v>
      </c>
      <c r="C5096" s="2"/>
      <c r="N5096"/>
      <c r="S5096"/>
    </row>
    <row r="5097" spans="1:19" x14ac:dyDescent="0.4">
      <c r="A5097" s="12" t="s">
        <v>3138</v>
      </c>
      <c r="B5097" s="14" t="str">
        <f>"sudo ln -sf yum." &amp; $F$35 &amp; " /backup/ansible/common/yum || $Error :"</f>
        <v>sudo ln -sf yum.1 /backup/ansible/common/yum || $Error :</v>
      </c>
      <c r="C5097" s="2"/>
      <c r="N5097"/>
      <c r="S5097"/>
    </row>
    <row r="5098" spans="1:19" x14ac:dyDescent="0.4">
      <c r="A5098" s="12" t="s">
        <v>3138</v>
      </c>
      <c r="B5098" s="13" t="s">
        <v>4592</v>
      </c>
      <c r="C5098" s="2"/>
      <c r="N5098"/>
      <c r="S5098"/>
    </row>
    <row r="5099" spans="1:19" x14ac:dyDescent="0.4">
      <c r="A5099" s="12" t="s">
        <v>3138</v>
      </c>
      <c r="B5099" s="13" t="s">
        <v>4119</v>
      </c>
      <c r="C5099" s="2"/>
      <c r="N5099"/>
      <c r="S5099"/>
    </row>
    <row r="5100" spans="1:19" x14ac:dyDescent="0.4">
      <c r="A5100" s="12" t="s">
        <v>3138</v>
      </c>
      <c r="B5100" s="13" t="s">
        <v>4120</v>
      </c>
      <c r="C5100" s="2"/>
      <c r="N5100"/>
      <c r="S5100"/>
    </row>
    <row r="5101" spans="1:19" x14ac:dyDescent="0.4">
      <c r="A5101" s="12" t="s">
        <v>3138</v>
      </c>
      <c r="B5101" s="13" t="s">
        <v>4663</v>
      </c>
      <c r="C5101" s="2"/>
      <c r="N5101"/>
      <c r="S5101"/>
    </row>
    <row r="5102" spans="1:19" x14ac:dyDescent="0.4">
      <c r="A5102" s="12" t="s">
        <v>3138</v>
      </c>
      <c r="B5102" s="13" t="s">
        <v>4129</v>
      </c>
      <c r="C5102" s="2"/>
      <c r="N5102"/>
      <c r="S5102"/>
    </row>
    <row r="5103" spans="1:19" x14ac:dyDescent="0.4">
      <c r="A5103" s="12" t="s">
        <v>3138</v>
      </c>
      <c r="B5103" s="13" t="s">
        <v>109</v>
      </c>
      <c r="C5103" s="2"/>
      <c r="N5103"/>
      <c r="S5103"/>
    </row>
    <row r="5104" spans="1:19" x14ac:dyDescent="0.4">
      <c r="A5104" s="12" t="s">
        <v>3138</v>
      </c>
      <c r="B5104" s="13" t="s">
        <v>38</v>
      </c>
      <c r="C5104" s="2"/>
      <c r="N5104"/>
      <c r="S5104"/>
    </row>
    <row r="5105" spans="1:19" x14ac:dyDescent="0.4">
      <c r="A5105" s="12" t="s">
        <v>3138</v>
      </c>
      <c r="B5105" s="13" t="s">
        <v>4650</v>
      </c>
      <c r="C5105" s="2"/>
      <c r="N5105"/>
      <c r="S5105"/>
    </row>
    <row r="5106" spans="1:19" x14ac:dyDescent="0.4">
      <c r="A5106" s="12" t="s">
        <v>2952</v>
      </c>
      <c r="B5106" s="13" t="s">
        <v>4593</v>
      </c>
      <c r="C5106" s="2"/>
      <c r="N5106"/>
      <c r="S5106"/>
    </row>
    <row r="5107" spans="1:19" x14ac:dyDescent="0.4">
      <c r="A5107" s="12" t="s">
        <v>3138</v>
      </c>
      <c r="B5107" s="13" t="s">
        <v>4651</v>
      </c>
      <c r="C5107" s="2"/>
      <c r="N5107"/>
      <c r="S5107"/>
    </row>
    <row r="5108" spans="1:19" x14ac:dyDescent="0.4">
      <c r="A5108" s="12" t="s">
        <v>3138</v>
      </c>
      <c r="B5108" s="13" t="s">
        <v>4652</v>
      </c>
      <c r="C5108" s="2"/>
      <c r="N5108"/>
      <c r="S5108"/>
    </row>
    <row r="5109" spans="1:19" x14ac:dyDescent="0.4">
      <c r="A5109" s="12" t="s">
        <v>3138</v>
      </c>
      <c r="B5109" s="13" t="s">
        <v>4653</v>
      </c>
      <c r="C5109" s="2"/>
      <c r="N5109"/>
      <c r="S5109"/>
    </row>
    <row r="5110" spans="1:19" x14ac:dyDescent="0.4">
      <c r="C5110" s="2" t="s">
        <v>4112</v>
      </c>
      <c r="N5110"/>
      <c r="S5110"/>
    </row>
    <row r="5111" spans="1:19" x14ac:dyDescent="0.4">
      <c r="C5111" s="2" t="s">
        <v>4595</v>
      </c>
      <c r="N5111"/>
      <c r="S5111"/>
    </row>
    <row r="5112" spans="1:19" x14ac:dyDescent="0.4">
      <c r="C5112" s="2" t="s">
        <v>4664</v>
      </c>
      <c r="N5112"/>
      <c r="S5112"/>
    </row>
    <row r="5113" spans="1:19" x14ac:dyDescent="0.4">
      <c r="C5113" s="2" t="s">
        <v>4113</v>
      </c>
      <c r="N5113"/>
      <c r="S5113"/>
    </row>
    <row r="5114" spans="1:19" x14ac:dyDescent="0.4">
      <c r="C5114" s="2" t="s">
        <v>4114</v>
      </c>
      <c r="N5114"/>
      <c r="S5114"/>
    </row>
    <row r="5115" spans="1:19" x14ac:dyDescent="0.4">
      <c r="C5115" s="2" t="s">
        <v>4115</v>
      </c>
      <c r="N5115"/>
      <c r="S5115"/>
    </row>
    <row r="5116" spans="1:19" x14ac:dyDescent="0.4">
      <c r="A5116" s="12" t="s">
        <v>1554</v>
      </c>
      <c r="B5116" s="13" t="s">
        <v>4369</v>
      </c>
      <c r="C5116" s="2"/>
      <c r="N5116"/>
      <c r="S5116"/>
    </row>
    <row r="5117" spans="1:19" x14ac:dyDescent="0.4">
      <c r="A5117" s="12" t="s">
        <v>1554</v>
      </c>
      <c r="B5117" s="13" t="s">
        <v>4130</v>
      </c>
      <c r="C5117" s="2"/>
      <c r="N5117"/>
      <c r="S5117"/>
    </row>
    <row r="5118" spans="1:19" x14ac:dyDescent="0.4">
      <c r="A5118" s="12" t="s">
        <v>1554</v>
      </c>
      <c r="B5118" s="13" t="s">
        <v>4131</v>
      </c>
      <c r="C5118" s="2"/>
      <c r="N5118"/>
      <c r="S5118"/>
    </row>
    <row r="5119" spans="1:19" x14ac:dyDescent="0.4">
      <c r="A5119" s="12" t="s">
        <v>1554</v>
      </c>
      <c r="B5119" s="13" t="s">
        <v>4132</v>
      </c>
      <c r="C5119" s="2"/>
      <c r="N5119"/>
      <c r="S5119"/>
    </row>
    <row r="5120" spans="1:19" x14ac:dyDescent="0.4">
      <c r="A5120" s="12" t="s">
        <v>1554</v>
      </c>
      <c r="B5120" s="13" t="s">
        <v>4133</v>
      </c>
      <c r="C5120" s="2"/>
      <c r="N5120"/>
      <c r="S5120"/>
    </row>
    <row r="5121" spans="1:19" x14ac:dyDescent="0.4">
      <c r="A5121" s="12" t="s">
        <v>1554</v>
      </c>
      <c r="B5121" s="13" t="s">
        <v>4134</v>
      </c>
      <c r="C5121" s="2"/>
      <c r="N5121"/>
      <c r="S5121"/>
    </row>
    <row r="5122" spans="1:19" x14ac:dyDescent="0.4">
      <c r="A5122" s="12" t="s">
        <v>1554</v>
      </c>
      <c r="B5122" s="13" t="s">
        <v>4135</v>
      </c>
      <c r="C5122" s="2"/>
      <c r="N5122"/>
      <c r="S5122"/>
    </row>
    <row r="5123" spans="1:19" x14ac:dyDescent="0.4">
      <c r="A5123" s="12" t="s">
        <v>1554</v>
      </c>
      <c r="B5123" s="13" t="s">
        <v>4136</v>
      </c>
      <c r="C5123" s="2"/>
      <c r="N5123"/>
      <c r="S5123"/>
    </row>
    <row r="5124" spans="1:19" x14ac:dyDescent="0.4">
      <c r="A5124" s="12" t="s">
        <v>1554</v>
      </c>
      <c r="B5124" s="13" t="s">
        <v>4137</v>
      </c>
      <c r="C5124" s="2"/>
      <c r="N5124"/>
      <c r="S5124"/>
    </row>
    <row r="5125" spans="1:19" x14ac:dyDescent="0.4">
      <c r="A5125" s="12" t="s">
        <v>1554</v>
      </c>
      <c r="B5125" s="13" t="s">
        <v>7915</v>
      </c>
      <c r="C5125" s="2"/>
      <c r="N5125"/>
      <c r="S5125"/>
    </row>
    <row r="5126" spans="1:19" x14ac:dyDescent="0.4">
      <c r="A5126" s="12" t="s">
        <v>1554</v>
      </c>
      <c r="B5126" s="13" t="s">
        <v>4138</v>
      </c>
      <c r="C5126" s="2"/>
      <c r="N5126"/>
      <c r="S5126"/>
    </row>
    <row r="5127" spans="1:19" x14ac:dyDescent="0.4">
      <c r="A5127" s="12" t="s">
        <v>1554</v>
      </c>
      <c r="B5127" s="13" t="s">
        <v>4596</v>
      </c>
      <c r="C5127" s="2"/>
      <c r="N5127"/>
      <c r="S5127"/>
    </row>
    <row r="5128" spans="1:19" x14ac:dyDescent="0.4">
      <c r="A5128" s="12" t="s">
        <v>1554</v>
      </c>
      <c r="B5128" s="13" t="s">
        <v>4368</v>
      </c>
      <c r="C5128" s="2"/>
      <c r="N5128"/>
      <c r="S5128"/>
    </row>
    <row r="5129" spans="1:19" x14ac:dyDescent="0.4">
      <c r="A5129" s="12" t="s">
        <v>1554</v>
      </c>
      <c r="B5129" s="13" t="s">
        <v>4366</v>
      </c>
      <c r="C5129" s="2"/>
      <c r="N5129"/>
      <c r="S5129"/>
    </row>
    <row r="5130" spans="1:19" x14ac:dyDescent="0.4">
      <c r="A5130" s="12" t="s">
        <v>1554</v>
      </c>
      <c r="B5130" s="13" t="s">
        <v>4367</v>
      </c>
      <c r="C5130" s="2"/>
      <c r="N5130"/>
      <c r="S5130"/>
    </row>
    <row r="5131" spans="1:19" x14ac:dyDescent="0.4">
      <c r="A5131" s="12" t="s">
        <v>1554</v>
      </c>
      <c r="B5131" s="13" t="s">
        <v>4336</v>
      </c>
      <c r="C5131" s="2"/>
      <c r="N5131"/>
      <c r="S5131"/>
    </row>
    <row r="5132" spans="1:19" x14ac:dyDescent="0.4">
      <c r="A5132" s="12" t="s">
        <v>1554</v>
      </c>
      <c r="B5132" s="13" t="s">
        <v>4594</v>
      </c>
      <c r="C5132" s="2"/>
      <c r="N5132"/>
      <c r="S5132"/>
    </row>
    <row r="5133" spans="1:19" x14ac:dyDescent="0.4">
      <c r="A5133" s="12" t="s">
        <v>1554</v>
      </c>
      <c r="B5133" s="13" t="s">
        <v>4575</v>
      </c>
      <c r="C5133" s="2"/>
      <c r="N5133"/>
      <c r="S5133"/>
    </row>
    <row r="5134" spans="1:19" x14ac:dyDescent="0.4">
      <c r="C5134" s="2" t="s">
        <v>8463</v>
      </c>
    </row>
    <row r="5135" spans="1:19" x14ac:dyDescent="0.4">
      <c r="C5135" t="s">
        <v>1611</v>
      </c>
    </row>
    <row r="5136" spans="1:19" x14ac:dyDescent="0.4">
      <c r="C5136" t="s">
        <v>1670</v>
      </c>
    </row>
    <row r="5137" spans="3:3" x14ac:dyDescent="0.4">
      <c r="C5137" t="s">
        <v>2674</v>
      </c>
    </row>
    <row r="5138" spans="3:3" x14ac:dyDescent="0.4">
      <c r="C5138" t="s">
        <v>1670</v>
      </c>
    </row>
    <row r="5139" spans="3:3" x14ac:dyDescent="0.4">
      <c r="C5139" t="s">
        <v>2093</v>
      </c>
    </row>
    <row r="5140" spans="3:3" x14ac:dyDescent="0.4">
      <c r="C5140" t="s">
        <v>4273</v>
      </c>
    </row>
    <row r="5141" spans="3:3" x14ac:dyDescent="0.4">
      <c r="C5141" t="s">
        <v>4274</v>
      </c>
    </row>
    <row r="5142" spans="3:3" x14ac:dyDescent="0.4">
      <c r="C5142" t="s">
        <v>4275</v>
      </c>
    </row>
    <row r="5143" spans="3:3" x14ac:dyDescent="0.4">
      <c r="C5143" t="s">
        <v>4276</v>
      </c>
    </row>
    <row r="5144" spans="3:3" x14ac:dyDescent="0.4">
      <c r="C5144" t="s">
        <v>4277</v>
      </c>
    </row>
    <row r="5145" spans="3:3" x14ac:dyDescent="0.4">
      <c r="C5145" t="s">
        <v>4278</v>
      </c>
    </row>
    <row r="5146" spans="3:3" x14ac:dyDescent="0.4">
      <c r="C5146" t="s">
        <v>4279</v>
      </c>
    </row>
    <row r="5147" spans="3:3" x14ac:dyDescent="0.4">
      <c r="C5147" t="s">
        <v>4280</v>
      </c>
    </row>
    <row r="5148" spans="3:3" x14ac:dyDescent="0.4">
      <c r="C5148" t="s">
        <v>4281</v>
      </c>
    </row>
    <row r="5149" spans="3:3" x14ac:dyDescent="0.4">
      <c r="C5149" t="s">
        <v>8464</v>
      </c>
    </row>
    <row r="5150" spans="3:3" x14ac:dyDescent="0.4">
      <c r="C5150" t="s">
        <v>8465</v>
      </c>
    </row>
    <row r="5151" spans="3:3" x14ac:dyDescent="0.4">
      <c r="C5151" t="s">
        <v>8466</v>
      </c>
    </row>
    <row r="5152" spans="3:3" x14ac:dyDescent="0.4">
      <c r="C5152" t="s">
        <v>8467</v>
      </c>
    </row>
    <row r="5153" spans="1:19" x14ac:dyDescent="0.4">
      <c r="C5153" t="s">
        <v>8468</v>
      </c>
    </row>
    <row r="5154" spans="1:19" x14ac:dyDescent="0.4">
      <c r="C5154" t="s">
        <v>4665</v>
      </c>
    </row>
    <row r="5155" spans="1:19" x14ac:dyDescent="0.4">
      <c r="C5155" t="s">
        <v>4370</v>
      </c>
    </row>
    <row r="5156" spans="1:19" x14ac:dyDescent="0.4">
      <c r="C5156" t="s">
        <v>4371</v>
      </c>
    </row>
    <row r="5157" spans="1:19" x14ac:dyDescent="0.4">
      <c r="A5157"/>
      <c r="B5157"/>
      <c r="C5157" t="s">
        <v>4372</v>
      </c>
      <c r="N5157"/>
      <c r="S5157"/>
    </row>
    <row r="5158" spans="1:19" x14ac:dyDescent="0.4">
      <c r="A5158"/>
      <c r="B5158"/>
      <c r="C5158" t="s">
        <v>4282</v>
      </c>
      <c r="N5158"/>
      <c r="S5158"/>
    </row>
    <row r="5159" spans="1:19" x14ac:dyDescent="0.4">
      <c r="A5159"/>
      <c r="B5159"/>
      <c r="C5159" t="s">
        <v>4373</v>
      </c>
      <c r="N5159"/>
      <c r="S5159"/>
    </row>
    <row r="5160" spans="1:19" x14ac:dyDescent="0.4">
      <c r="A5160"/>
      <c r="B5160"/>
      <c r="C5160" t="s">
        <v>2095</v>
      </c>
      <c r="N5160"/>
      <c r="S5160"/>
    </row>
    <row r="5161" spans="1:19" x14ac:dyDescent="0.4">
      <c r="A5161"/>
      <c r="B5161"/>
      <c r="C5161" t="s">
        <v>4374</v>
      </c>
      <c r="N5161"/>
      <c r="S5161"/>
    </row>
    <row r="5162" spans="1:19" x14ac:dyDescent="0.4">
      <c r="A5162"/>
      <c r="B5162"/>
      <c r="C5162" t="s">
        <v>4283</v>
      </c>
      <c r="N5162"/>
      <c r="S5162"/>
    </row>
    <row r="5163" spans="1:19" x14ac:dyDescent="0.4">
      <c r="A5163"/>
      <c r="B5163"/>
      <c r="C5163" t="s">
        <v>2675</v>
      </c>
      <c r="N5163"/>
      <c r="S5163"/>
    </row>
    <row r="5164" spans="1:19" x14ac:dyDescent="0.4">
      <c r="A5164"/>
      <c r="B5164"/>
      <c r="C5164" t="s">
        <v>4284</v>
      </c>
      <c r="N5164"/>
      <c r="S5164"/>
    </row>
    <row r="5165" spans="1:19" x14ac:dyDescent="0.4">
      <c r="A5165"/>
      <c r="B5165"/>
      <c r="C5165" t="s">
        <v>4285</v>
      </c>
      <c r="N5165"/>
      <c r="S5165"/>
    </row>
    <row r="5166" spans="1:19" x14ac:dyDescent="0.4">
      <c r="A5166"/>
      <c r="B5166"/>
      <c r="C5166" t="s">
        <v>4286</v>
      </c>
      <c r="N5166"/>
      <c r="S5166"/>
    </row>
    <row r="5167" spans="1:19" x14ac:dyDescent="0.4">
      <c r="A5167"/>
      <c r="B5167"/>
      <c r="C5167" t="s">
        <v>2676</v>
      </c>
      <c r="N5167"/>
      <c r="S5167"/>
    </row>
    <row r="5168" spans="1:19" x14ac:dyDescent="0.4">
      <c r="A5168"/>
      <c r="B5168"/>
      <c r="C5168" t="s">
        <v>2677</v>
      </c>
      <c r="N5168"/>
      <c r="S5168"/>
    </row>
    <row r="5169" spans="1:19" x14ac:dyDescent="0.4">
      <c r="A5169"/>
      <c r="B5169"/>
      <c r="C5169" t="s">
        <v>4375</v>
      </c>
      <c r="N5169"/>
      <c r="S5169"/>
    </row>
    <row r="5170" spans="1:19" x14ac:dyDescent="0.4">
      <c r="A5170"/>
      <c r="B5170"/>
      <c r="C5170" t="s">
        <v>4376</v>
      </c>
      <c r="N5170"/>
      <c r="S5170"/>
    </row>
    <row r="5171" spans="1:19" x14ac:dyDescent="0.4">
      <c r="A5171"/>
      <c r="B5171"/>
      <c r="C5171" t="s">
        <v>2678</v>
      </c>
      <c r="N5171"/>
      <c r="S5171"/>
    </row>
    <row r="5172" spans="1:19" x14ac:dyDescent="0.4">
      <c r="A5172"/>
      <c r="B5172"/>
      <c r="C5172" t="s">
        <v>2679</v>
      </c>
      <c r="N5172"/>
      <c r="S5172"/>
    </row>
    <row r="5173" spans="1:19" x14ac:dyDescent="0.4">
      <c r="A5173"/>
      <c r="B5173"/>
      <c r="C5173" t="s">
        <v>4287</v>
      </c>
      <c r="N5173"/>
      <c r="S5173"/>
    </row>
    <row r="5174" spans="1:19" x14ac:dyDescent="0.4">
      <c r="A5174"/>
      <c r="B5174"/>
      <c r="C5174" t="s">
        <v>4288</v>
      </c>
      <c r="N5174"/>
      <c r="S5174"/>
    </row>
    <row r="5175" spans="1:19" x14ac:dyDescent="0.4">
      <c r="A5175"/>
      <c r="B5175"/>
      <c r="C5175" t="s">
        <v>4289</v>
      </c>
      <c r="N5175"/>
      <c r="S5175"/>
    </row>
    <row r="5176" spans="1:19" x14ac:dyDescent="0.4">
      <c r="A5176"/>
      <c r="B5176"/>
      <c r="C5176" t="s">
        <v>4290</v>
      </c>
      <c r="N5176"/>
      <c r="S5176"/>
    </row>
    <row r="5177" spans="1:19" x14ac:dyDescent="0.4">
      <c r="A5177"/>
      <c r="B5177"/>
      <c r="C5177" t="s">
        <v>4291</v>
      </c>
      <c r="N5177"/>
      <c r="S5177"/>
    </row>
    <row r="5178" spans="1:19" x14ac:dyDescent="0.4">
      <c r="A5178"/>
      <c r="B5178"/>
      <c r="C5178" t="s">
        <v>4292</v>
      </c>
      <c r="N5178"/>
      <c r="S5178"/>
    </row>
    <row r="5179" spans="1:19" x14ac:dyDescent="0.4">
      <c r="A5179"/>
      <c r="B5179"/>
      <c r="C5179" t="s">
        <v>4293</v>
      </c>
      <c r="N5179"/>
      <c r="S5179"/>
    </row>
    <row r="5180" spans="1:19" x14ac:dyDescent="0.4">
      <c r="A5180"/>
      <c r="B5180"/>
      <c r="C5180" t="s">
        <v>4294</v>
      </c>
      <c r="N5180"/>
      <c r="S5180"/>
    </row>
    <row r="5181" spans="1:19" x14ac:dyDescent="0.4">
      <c r="A5181"/>
      <c r="B5181"/>
      <c r="C5181" t="s">
        <v>4295</v>
      </c>
      <c r="N5181"/>
      <c r="S5181"/>
    </row>
    <row r="5182" spans="1:19" x14ac:dyDescent="0.4">
      <c r="A5182"/>
      <c r="B5182"/>
      <c r="C5182" t="s">
        <v>4296</v>
      </c>
      <c r="N5182"/>
      <c r="S5182"/>
    </row>
    <row r="5183" spans="1:19" x14ac:dyDescent="0.4">
      <c r="A5183"/>
      <c r="B5183"/>
      <c r="C5183" t="s">
        <v>4297</v>
      </c>
      <c r="N5183"/>
      <c r="S5183"/>
    </row>
    <row r="5184" spans="1:19" x14ac:dyDescent="0.4">
      <c r="A5184"/>
      <c r="B5184"/>
      <c r="C5184" t="s">
        <v>4298</v>
      </c>
      <c r="N5184"/>
      <c r="S5184"/>
    </row>
    <row r="5185" spans="1:19" x14ac:dyDescent="0.4">
      <c r="A5185"/>
      <c r="B5185"/>
      <c r="C5185" t="s">
        <v>2680</v>
      </c>
      <c r="N5185"/>
      <c r="S5185"/>
    </row>
    <row r="5186" spans="1:19" x14ac:dyDescent="0.4">
      <c r="A5186"/>
      <c r="B5186"/>
      <c r="C5186" t="s">
        <v>2681</v>
      </c>
      <c r="N5186"/>
      <c r="S5186"/>
    </row>
    <row r="5187" spans="1:19" x14ac:dyDescent="0.4">
      <c r="A5187"/>
      <c r="B5187"/>
      <c r="C5187" t="s">
        <v>2682</v>
      </c>
      <c r="N5187"/>
      <c r="S5187"/>
    </row>
    <row r="5188" spans="1:19" x14ac:dyDescent="0.4">
      <c r="A5188"/>
      <c r="B5188"/>
      <c r="C5188" t="s">
        <v>2683</v>
      </c>
      <c r="N5188"/>
      <c r="S5188"/>
    </row>
    <row r="5189" spans="1:19" x14ac:dyDescent="0.4">
      <c r="A5189"/>
      <c r="B5189"/>
      <c r="C5189" t="s">
        <v>2684</v>
      </c>
      <c r="N5189"/>
      <c r="S5189"/>
    </row>
    <row r="5190" spans="1:19" x14ac:dyDescent="0.4">
      <c r="A5190"/>
      <c r="B5190"/>
      <c r="C5190" t="s">
        <v>4299</v>
      </c>
      <c r="N5190"/>
      <c r="S5190"/>
    </row>
    <row r="5191" spans="1:19" x14ac:dyDescent="0.4">
      <c r="A5191"/>
      <c r="B5191"/>
      <c r="C5191" t="s">
        <v>7824</v>
      </c>
      <c r="N5191"/>
      <c r="S5191"/>
    </row>
    <row r="5192" spans="1:19" x14ac:dyDescent="0.4">
      <c r="A5192"/>
      <c r="B5192"/>
      <c r="C5192" t="s">
        <v>2685</v>
      </c>
      <c r="N5192"/>
      <c r="S5192"/>
    </row>
    <row r="5193" spans="1:19" x14ac:dyDescent="0.4">
      <c r="A5193"/>
      <c r="B5193"/>
      <c r="C5193" t="s">
        <v>4300</v>
      </c>
      <c r="N5193"/>
      <c r="S5193"/>
    </row>
    <row r="5194" spans="1:19" x14ac:dyDescent="0.4">
      <c r="A5194"/>
      <c r="B5194"/>
      <c r="C5194" t="s">
        <v>4301</v>
      </c>
      <c r="N5194"/>
      <c r="S5194"/>
    </row>
    <row r="5195" spans="1:19" x14ac:dyDescent="0.4">
      <c r="A5195"/>
      <c r="B5195"/>
      <c r="C5195" t="s">
        <v>4302</v>
      </c>
      <c r="N5195"/>
      <c r="S5195"/>
    </row>
    <row r="5196" spans="1:19" x14ac:dyDescent="0.4">
      <c r="A5196"/>
      <c r="B5196"/>
      <c r="C5196" t="s">
        <v>4303</v>
      </c>
      <c r="N5196"/>
      <c r="S5196"/>
    </row>
    <row r="5197" spans="1:19" x14ac:dyDescent="0.4">
      <c r="A5197"/>
      <c r="B5197"/>
      <c r="C5197" t="s">
        <v>2686</v>
      </c>
      <c r="N5197"/>
      <c r="S5197"/>
    </row>
    <row r="5198" spans="1:19" x14ac:dyDescent="0.4">
      <c r="A5198"/>
      <c r="B5198"/>
      <c r="C5198" t="s">
        <v>4304</v>
      </c>
      <c r="N5198"/>
      <c r="S5198"/>
    </row>
    <row r="5199" spans="1:19" x14ac:dyDescent="0.4">
      <c r="A5199"/>
      <c r="B5199"/>
      <c r="C5199" t="s">
        <v>4377</v>
      </c>
      <c r="N5199"/>
      <c r="S5199"/>
    </row>
    <row r="5200" spans="1:19" x14ac:dyDescent="0.4">
      <c r="A5200"/>
      <c r="B5200"/>
      <c r="C5200" t="s">
        <v>4305</v>
      </c>
      <c r="N5200"/>
      <c r="S5200"/>
    </row>
    <row r="5201" spans="1:19" x14ac:dyDescent="0.4">
      <c r="A5201"/>
      <c r="B5201"/>
      <c r="C5201" t="s">
        <v>2687</v>
      </c>
      <c r="N5201"/>
      <c r="S5201"/>
    </row>
    <row r="5202" spans="1:19" x14ac:dyDescent="0.4">
      <c r="A5202"/>
      <c r="B5202"/>
      <c r="C5202" t="s">
        <v>2688</v>
      </c>
      <c r="N5202"/>
      <c r="S5202"/>
    </row>
    <row r="5203" spans="1:19" x14ac:dyDescent="0.4">
      <c r="A5203"/>
      <c r="B5203"/>
      <c r="C5203" t="s">
        <v>2689</v>
      </c>
      <c r="N5203"/>
      <c r="S5203"/>
    </row>
    <row r="5204" spans="1:19" x14ac:dyDescent="0.4">
      <c r="A5204"/>
      <c r="B5204"/>
      <c r="C5204" t="s">
        <v>4306</v>
      </c>
      <c r="N5204"/>
      <c r="S5204"/>
    </row>
    <row r="5205" spans="1:19" x14ac:dyDescent="0.4">
      <c r="A5205"/>
      <c r="B5205"/>
      <c r="C5205" t="s">
        <v>2690</v>
      </c>
      <c r="N5205"/>
      <c r="S5205"/>
    </row>
    <row r="5206" spans="1:19" x14ac:dyDescent="0.4">
      <c r="A5206"/>
      <c r="B5206"/>
      <c r="C5206" t="s">
        <v>2691</v>
      </c>
      <c r="N5206"/>
      <c r="S5206"/>
    </row>
    <row r="5207" spans="1:19" x14ac:dyDescent="0.4">
      <c r="A5207"/>
      <c r="B5207"/>
      <c r="C5207" t="s">
        <v>2692</v>
      </c>
      <c r="N5207"/>
      <c r="S5207"/>
    </row>
    <row r="5208" spans="1:19" x14ac:dyDescent="0.4">
      <c r="A5208"/>
      <c r="B5208"/>
      <c r="C5208" t="s">
        <v>2693</v>
      </c>
      <c r="N5208"/>
      <c r="S5208"/>
    </row>
    <row r="5209" spans="1:19" x14ac:dyDescent="0.4">
      <c r="A5209"/>
      <c r="B5209"/>
      <c r="C5209" t="s">
        <v>2694</v>
      </c>
      <c r="N5209"/>
      <c r="S5209"/>
    </row>
    <row r="5210" spans="1:19" x14ac:dyDescent="0.4">
      <c r="A5210"/>
      <c r="B5210"/>
      <c r="C5210" t="s">
        <v>2695</v>
      </c>
      <c r="N5210"/>
      <c r="S5210"/>
    </row>
    <row r="5211" spans="1:19" x14ac:dyDescent="0.4">
      <c r="A5211"/>
      <c r="B5211"/>
      <c r="C5211" t="s">
        <v>2696</v>
      </c>
      <c r="N5211"/>
      <c r="S5211"/>
    </row>
    <row r="5212" spans="1:19" x14ac:dyDescent="0.4">
      <c r="A5212"/>
      <c r="B5212"/>
      <c r="C5212" t="s">
        <v>2697</v>
      </c>
      <c r="N5212"/>
      <c r="S5212"/>
    </row>
    <row r="5213" spans="1:19" x14ac:dyDescent="0.4">
      <c r="A5213"/>
      <c r="B5213"/>
      <c r="C5213" t="s">
        <v>2698</v>
      </c>
      <c r="N5213"/>
      <c r="S5213"/>
    </row>
    <row r="5214" spans="1:19" x14ac:dyDescent="0.4">
      <c r="A5214"/>
      <c r="B5214"/>
      <c r="C5214" t="s">
        <v>4307</v>
      </c>
      <c r="N5214"/>
      <c r="S5214"/>
    </row>
    <row r="5215" spans="1:19" x14ac:dyDescent="0.4">
      <c r="A5215"/>
      <c r="B5215"/>
      <c r="C5215" t="s">
        <v>4308</v>
      </c>
      <c r="N5215"/>
      <c r="S5215"/>
    </row>
    <row r="5216" spans="1:19" x14ac:dyDescent="0.4">
      <c r="A5216"/>
      <c r="B5216"/>
      <c r="C5216" t="s">
        <v>2343</v>
      </c>
      <c r="N5216"/>
      <c r="S5216"/>
    </row>
    <row r="5217" spans="1:19" x14ac:dyDescent="0.4">
      <c r="A5217"/>
      <c r="B5217"/>
      <c r="C5217" t="s">
        <v>4378</v>
      </c>
      <c r="N5217"/>
      <c r="S5217"/>
    </row>
    <row r="5218" spans="1:19" x14ac:dyDescent="0.4">
      <c r="A5218"/>
      <c r="B5218"/>
      <c r="C5218" t="s">
        <v>4666</v>
      </c>
      <c r="N5218"/>
      <c r="S5218"/>
    </row>
    <row r="5219" spans="1:19" x14ac:dyDescent="0.4">
      <c r="A5219"/>
      <c r="B5219"/>
      <c r="C5219" t="s">
        <v>4667</v>
      </c>
      <c r="N5219"/>
      <c r="S5219"/>
    </row>
    <row r="5220" spans="1:19" x14ac:dyDescent="0.4">
      <c r="A5220"/>
      <c r="B5220"/>
      <c r="C5220" t="s">
        <v>4668</v>
      </c>
      <c r="N5220"/>
      <c r="S5220"/>
    </row>
    <row r="5221" spans="1:19" x14ac:dyDescent="0.4">
      <c r="A5221"/>
      <c r="B5221"/>
      <c r="C5221" t="s">
        <v>2699</v>
      </c>
      <c r="N5221"/>
      <c r="S5221"/>
    </row>
    <row r="5222" spans="1:19" x14ac:dyDescent="0.4">
      <c r="A5222"/>
      <c r="B5222"/>
      <c r="N5222"/>
      <c r="S5222"/>
    </row>
    <row r="5223" spans="1:19" x14ac:dyDescent="0.4">
      <c r="A5223"/>
      <c r="B5223"/>
      <c r="C5223" t="s">
        <v>1613</v>
      </c>
      <c r="N5223"/>
      <c r="S5223"/>
    </row>
    <row r="5224" spans="1:19" x14ac:dyDescent="0.4">
      <c r="A5224"/>
      <c r="B5224"/>
      <c r="C5224" t="s">
        <v>1670</v>
      </c>
      <c r="N5224"/>
      <c r="S5224"/>
    </row>
    <row r="5225" spans="1:19" x14ac:dyDescent="0.4">
      <c r="A5225"/>
      <c r="B5225"/>
      <c r="C5225" t="s">
        <v>8469</v>
      </c>
      <c r="N5225"/>
      <c r="S5225"/>
    </row>
    <row r="5226" spans="1:19" x14ac:dyDescent="0.4">
      <c r="A5226"/>
      <c r="B5226"/>
      <c r="N5226"/>
      <c r="S5226"/>
    </row>
    <row r="5227" spans="1:19" x14ac:dyDescent="0.4">
      <c r="A5227"/>
      <c r="B5227"/>
      <c r="C5227" t="s">
        <v>8470</v>
      </c>
      <c r="N5227"/>
      <c r="S5227"/>
    </row>
    <row r="5228" spans="1:19" x14ac:dyDescent="0.4">
      <c r="A5228"/>
      <c r="B5228"/>
      <c r="C5228" t="s">
        <v>8471</v>
      </c>
      <c r="N5228"/>
      <c r="S5228"/>
    </row>
    <row r="5229" spans="1:19" x14ac:dyDescent="0.4">
      <c r="A5229"/>
      <c r="B5229"/>
      <c r="C5229" t="s">
        <v>2100</v>
      </c>
      <c r="N5229"/>
      <c r="S5229"/>
    </row>
    <row r="5230" spans="1:19" x14ac:dyDescent="0.4">
      <c r="A5230"/>
      <c r="B5230"/>
      <c r="C5230" t="s">
        <v>1614</v>
      </c>
      <c r="N5230"/>
      <c r="S5230"/>
    </row>
    <row r="5231" spans="1:19" x14ac:dyDescent="0.4">
      <c r="A5231"/>
      <c r="B5231"/>
      <c r="C5231" t="s">
        <v>1615</v>
      </c>
      <c r="N5231"/>
      <c r="S5231"/>
    </row>
    <row r="5232" spans="1:19" x14ac:dyDescent="0.4">
      <c r="A5232"/>
      <c r="B5232"/>
      <c r="C5232" t="s">
        <v>1616</v>
      </c>
      <c r="N5232"/>
      <c r="S5232"/>
    </row>
    <row r="5233" spans="1:19" x14ac:dyDescent="0.4">
      <c r="A5233"/>
      <c r="B5233"/>
      <c r="C5233" t="s">
        <v>1617</v>
      </c>
      <c r="N5233"/>
      <c r="S5233"/>
    </row>
    <row r="5234" spans="1:19" x14ac:dyDescent="0.4">
      <c r="A5234"/>
      <c r="B5234"/>
      <c r="C5234" t="s">
        <v>1618</v>
      </c>
      <c r="N5234"/>
      <c r="S5234"/>
    </row>
    <row r="5235" spans="1:19" x14ac:dyDescent="0.4">
      <c r="A5235"/>
      <c r="B5235"/>
      <c r="C5235" t="s">
        <v>1976</v>
      </c>
      <c r="N5235"/>
      <c r="S5235"/>
    </row>
    <row r="5236" spans="1:19" x14ac:dyDescent="0.4">
      <c r="A5236"/>
      <c r="B5236"/>
      <c r="C5236" t="s">
        <v>8472</v>
      </c>
      <c r="N5236"/>
      <c r="S5236"/>
    </row>
    <row r="5237" spans="1:19" x14ac:dyDescent="0.4">
      <c r="A5237"/>
      <c r="B5237"/>
      <c r="C5237" t="s">
        <v>8473</v>
      </c>
      <c r="N5237"/>
      <c r="S5237"/>
    </row>
    <row r="5238" spans="1:19" x14ac:dyDescent="0.4">
      <c r="A5238"/>
      <c r="B5238"/>
      <c r="C5238" t="s">
        <v>8474</v>
      </c>
      <c r="N5238"/>
      <c r="S5238"/>
    </row>
    <row r="5239" spans="1:19" x14ac:dyDescent="0.4">
      <c r="A5239"/>
      <c r="B5239"/>
      <c r="C5239" t="s">
        <v>8475</v>
      </c>
      <c r="N5239"/>
      <c r="S5239"/>
    </row>
    <row r="5240" spans="1:19" x14ac:dyDescent="0.4">
      <c r="A5240"/>
      <c r="B5240"/>
      <c r="C5240" t="s">
        <v>8476</v>
      </c>
      <c r="N5240"/>
      <c r="S5240"/>
    </row>
    <row r="5241" spans="1:19" x14ac:dyDescent="0.4">
      <c r="A5241"/>
      <c r="B5241"/>
      <c r="C5241" t="s">
        <v>8477</v>
      </c>
      <c r="N5241"/>
      <c r="S5241"/>
    </row>
    <row r="5242" spans="1:19" x14ac:dyDescent="0.4">
      <c r="A5242"/>
      <c r="B5242"/>
      <c r="C5242" t="s">
        <v>8478</v>
      </c>
      <c r="N5242"/>
      <c r="S5242"/>
    </row>
    <row r="5243" spans="1:19" x14ac:dyDescent="0.4">
      <c r="A5243"/>
      <c r="B5243"/>
      <c r="C5243" t="s">
        <v>8479</v>
      </c>
      <c r="N5243"/>
      <c r="S5243"/>
    </row>
    <row r="5244" spans="1:19" x14ac:dyDescent="0.4">
      <c r="A5244"/>
      <c r="B5244"/>
      <c r="C5244" t="s">
        <v>8480</v>
      </c>
      <c r="N5244"/>
      <c r="S5244"/>
    </row>
    <row r="5245" spans="1:19" x14ac:dyDescent="0.4">
      <c r="A5245"/>
      <c r="B5245"/>
      <c r="C5245" t="s">
        <v>8481</v>
      </c>
      <c r="N5245"/>
      <c r="S5245"/>
    </row>
    <row r="5246" spans="1:19" x14ac:dyDescent="0.4">
      <c r="A5246"/>
      <c r="B5246"/>
      <c r="C5246" t="s">
        <v>8482</v>
      </c>
      <c r="N5246"/>
      <c r="S5246"/>
    </row>
    <row r="5247" spans="1:19" x14ac:dyDescent="0.4">
      <c r="A5247"/>
      <c r="B5247"/>
      <c r="C5247" t="s">
        <v>8483</v>
      </c>
      <c r="N5247"/>
      <c r="S5247"/>
    </row>
    <row r="5248" spans="1:19" x14ac:dyDescent="0.4">
      <c r="A5248"/>
      <c r="B5248"/>
      <c r="C5248" t="s">
        <v>8484</v>
      </c>
      <c r="N5248"/>
      <c r="S5248"/>
    </row>
    <row r="5249" spans="1:19" x14ac:dyDescent="0.4">
      <c r="A5249"/>
      <c r="B5249"/>
      <c r="C5249" t="s">
        <v>8485</v>
      </c>
      <c r="N5249"/>
      <c r="S5249"/>
    </row>
    <row r="5250" spans="1:19" x14ac:dyDescent="0.4">
      <c r="A5250"/>
      <c r="B5250"/>
      <c r="C5250" t="s">
        <v>8486</v>
      </c>
      <c r="N5250"/>
      <c r="S5250"/>
    </row>
    <row r="5251" spans="1:19" x14ac:dyDescent="0.4">
      <c r="A5251"/>
      <c r="B5251"/>
      <c r="C5251" t="s">
        <v>8487</v>
      </c>
      <c r="N5251"/>
      <c r="S5251"/>
    </row>
    <row r="5252" spans="1:19" x14ac:dyDescent="0.4">
      <c r="A5252"/>
      <c r="B5252"/>
      <c r="C5252" t="s">
        <v>8486</v>
      </c>
      <c r="N5252"/>
      <c r="S5252"/>
    </row>
    <row r="5253" spans="1:19" x14ac:dyDescent="0.4">
      <c r="A5253"/>
      <c r="B5253"/>
      <c r="C5253" t="s">
        <v>8488</v>
      </c>
      <c r="N5253"/>
      <c r="S5253"/>
    </row>
    <row r="5254" spans="1:19" x14ac:dyDescent="0.4">
      <c r="A5254"/>
      <c r="B5254"/>
      <c r="C5254" t="s">
        <v>8489</v>
      </c>
      <c r="N5254"/>
      <c r="S5254"/>
    </row>
    <row r="5255" spans="1:19" x14ac:dyDescent="0.4">
      <c r="A5255"/>
      <c r="B5255"/>
      <c r="C5255" t="s">
        <v>8490</v>
      </c>
      <c r="N5255"/>
      <c r="S5255"/>
    </row>
    <row r="5256" spans="1:19" x14ac:dyDescent="0.4">
      <c r="A5256"/>
      <c r="B5256"/>
      <c r="C5256" t="s">
        <v>8491</v>
      </c>
      <c r="N5256"/>
      <c r="S5256"/>
    </row>
    <row r="5257" spans="1:19" x14ac:dyDescent="0.4">
      <c r="A5257"/>
      <c r="B5257"/>
      <c r="C5257" t="s">
        <v>8492</v>
      </c>
      <c r="N5257"/>
      <c r="S5257"/>
    </row>
    <row r="5258" spans="1:19" x14ac:dyDescent="0.4">
      <c r="A5258"/>
      <c r="B5258"/>
      <c r="C5258" t="s">
        <v>8493</v>
      </c>
      <c r="N5258"/>
      <c r="S5258"/>
    </row>
    <row r="5259" spans="1:19" x14ac:dyDescent="0.4">
      <c r="A5259"/>
      <c r="B5259"/>
      <c r="C5259" t="s">
        <v>8494</v>
      </c>
      <c r="N5259"/>
      <c r="S5259"/>
    </row>
    <row r="5260" spans="1:19" x14ac:dyDescent="0.4">
      <c r="A5260"/>
      <c r="B5260"/>
      <c r="C5260" t="s">
        <v>8495</v>
      </c>
      <c r="N5260"/>
      <c r="S5260"/>
    </row>
    <row r="5261" spans="1:19" x14ac:dyDescent="0.4">
      <c r="A5261"/>
      <c r="B5261"/>
      <c r="C5261" t="s">
        <v>8494</v>
      </c>
      <c r="N5261"/>
      <c r="S5261"/>
    </row>
    <row r="5262" spans="1:19" x14ac:dyDescent="0.4">
      <c r="A5262"/>
      <c r="B5262"/>
      <c r="C5262" t="s">
        <v>8496</v>
      </c>
      <c r="N5262"/>
      <c r="S5262"/>
    </row>
    <row r="5263" spans="1:19" x14ac:dyDescent="0.4">
      <c r="A5263"/>
      <c r="B5263"/>
      <c r="C5263" t="s">
        <v>8497</v>
      </c>
      <c r="N5263"/>
      <c r="S5263"/>
    </row>
    <row r="5264" spans="1:19" x14ac:dyDescent="0.4">
      <c r="A5264"/>
      <c r="B5264"/>
      <c r="C5264" t="s">
        <v>8498</v>
      </c>
      <c r="N5264"/>
      <c r="S5264"/>
    </row>
    <row r="5265" spans="1:19" x14ac:dyDescent="0.4">
      <c r="A5265"/>
      <c r="B5265"/>
      <c r="C5265" t="s">
        <v>8499</v>
      </c>
      <c r="N5265"/>
      <c r="S5265"/>
    </row>
    <row r="5266" spans="1:19" x14ac:dyDescent="0.4">
      <c r="A5266"/>
      <c r="B5266"/>
      <c r="C5266" t="s">
        <v>8500</v>
      </c>
      <c r="N5266"/>
      <c r="S5266"/>
    </row>
    <row r="5267" spans="1:19" x14ac:dyDescent="0.4">
      <c r="A5267"/>
      <c r="B5267"/>
      <c r="C5267" t="s">
        <v>8501</v>
      </c>
      <c r="N5267"/>
      <c r="S5267"/>
    </row>
    <row r="5268" spans="1:19" x14ac:dyDescent="0.4">
      <c r="A5268"/>
      <c r="B5268"/>
      <c r="C5268" t="s">
        <v>8502</v>
      </c>
      <c r="N5268"/>
      <c r="S5268"/>
    </row>
    <row r="5269" spans="1:19" x14ac:dyDescent="0.4">
      <c r="A5269"/>
      <c r="B5269"/>
      <c r="C5269" t="s">
        <v>8503</v>
      </c>
      <c r="N5269"/>
      <c r="S5269"/>
    </row>
    <row r="5270" spans="1:19" x14ac:dyDescent="0.4">
      <c r="A5270"/>
      <c r="B5270"/>
      <c r="C5270" t="s">
        <v>8504</v>
      </c>
      <c r="N5270"/>
      <c r="S5270"/>
    </row>
    <row r="5271" spans="1:19" x14ac:dyDescent="0.4">
      <c r="A5271"/>
      <c r="B5271"/>
      <c r="C5271" t="s">
        <v>8505</v>
      </c>
      <c r="N5271"/>
      <c r="S5271"/>
    </row>
    <row r="5272" spans="1:19" x14ac:dyDescent="0.4">
      <c r="A5272"/>
      <c r="B5272"/>
      <c r="C5272" t="s">
        <v>8506</v>
      </c>
      <c r="N5272"/>
      <c r="S5272"/>
    </row>
    <row r="5273" spans="1:19" x14ac:dyDescent="0.4">
      <c r="A5273"/>
      <c r="B5273"/>
      <c r="C5273" t="s">
        <v>8507</v>
      </c>
      <c r="N5273"/>
      <c r="S5273"/>
    </row>
    <row r="5274" spans="1:19" x14ac:dyDescent="0.4">
      <c r="A5274"/>
      <c r="B5274"/>
      <c r="C5274" t="s">
        <v>8508</v>
      </c>
      <c r="N5274"/>
      <c r="S5274"/>
    </row>
    <row r="5275" spans="1:19" x14ac:dyDescent="0.4">
      <c r="A5275"/>
      <c r="B5275"/>
      <c r="C5275" t="s">
        <v>8509</v>
      </c>
      <c r="N5275"/>
      <c r="S5275"/>
    </row>
    <row r="5276" spans="1:19" x14ac:dyDescent="0.4">
      <c r="A5276"/>
      <c r="B5276"/>
      <c r="C5276" t="s">
        <v>8510</v>
      </c>
      <c r="N5276"/>
      <c r="S5276"/>
    </row>
    <row r="5277" spans="1:19" x14ac:dyDescent="0.4">
      <c r="A5277"/>
      <c r="B5277"/>
      <c r="C5277" t="s">
        <v>8511</v>
      </c>
      <c r="N5277"/>
      <c r="S5277"/>
    </row>
    <row r="5278" spans="1:19" x14ac:dyDescent="0.4">
      <c r="A5278"/>
      <c r="B5278"/>
      <c r="C5278" t="s">
        <v>8512</v>
      </c>
      <c r="N5278"/>
      <c r="S5278"/>
    </row>
    <row r="5279" spans="1:19" x14ac:dyDescent="0.4">
      <c r="A5279"/>
      <c r="B5279"/>
      <c r="C5279" t="s">
        <v>8513</v>
      </c>
      <c r="N5279"/>
      <c r="S5279"/>
    </row>
    <row r="5280" spans="1:19" x14ac:dyDescent="0.4">
      <c r="A5280"/>
      <c r="B5280"/>
      <c r="C5280" t="s">
        <v>8514</v>
      </c>
      <c r="N5280"/>
      <c r="S5280"/>
    </row>
    <row r="5281" spans="1:19" x14ac:dyDescent="0.4">
      <c r="A5281"/>
      <c r="B5281"/>
      <c r="C5281" t="s">
        <v>8515</v>
      </c>
      <c r="N5281"/>
      <c r="S5281"/>
    </row>
    <row r="5282" spans="1:19" x14ac:dyDescent="0.4">
      <c r="A5282"/>
      <c r="B5282"/>
      <c r="C5282" t="s">
        <v>8516</v>
      </c>
      <c r="N5282"/>
      <c r="S5282"/>
    </row>
    <row r="5283" spans="1:19" x14ac:dyDescent="0.4">
      <c r="A5283"/>
      <c r="B5283"/>
      <c r="C5283" t="s">
        <v>8515</v>
      </c>
      <c r="N5283"/>
      <c r="S5283"/>
    </row>
    <row r="5284" spans="1:19" x14ac:dyDescent="0.4">
      <c r="A5284"/>
      <c r="B5284"/>
      <c r="C5284" t="s">
        <v>8517</v>
      </c>
      <c r="N5284"/>
      <c r="S5284"/>
    </row>
    <row r="5285" spans="1:19" x14ac:dyDescent="0.4">
      <c r="A5285"/>
      <c r="B5285"/>
      <c r="C5285" t="s">
        <v>8518</v>
      </c>
      <c r="N5285"/>
      <c r="S5285"/>
    </row>
    <row r="5286" spans="1:19" x14ac:dyDescent="0.4">
      <c r="A5286"/>
      <c r="B5286"/>
      <c r="C5286" t="s">
        <v>8519</v>
      </c>
      <c r="N5286"/>
      <c r="S5286"/>
    </row>
    <row r="5287" spans="1:19" x14ac:dyDescent="0.4">
      <c r="A5287"/>
      <c r="B5287"/>
      <c r="C5287" t="s">
        <v>8520</v>
      </c>
      <c r="N5287"/>
      <c r="S5287"/>
    </row>
    <row r="5288" spans="1:19" x14ac:dyDescent="0.4">
      <c r="A5288"/>
      <c r="B5288"/>
      <c r="C5288" t="s">
        <v>8521</v>
      </c>
      <c r="N5288"/>
      <c r="S5288"/>
    </row>
    <row r="5289" spans="1:19" x14ac:dyDescent="0.4">
      <c r="A5289"/>
      <c r="B5289"/>
      <c r="C5289" t="s">
        <v>8522</v>
      </c>
      <c r="N5289"/>
      <c r="S5289"/>
    </row>
    <row r="5290" spans="1:19" x14ac:dyDescent="0.4">
      <c r="A5290"/>
      <c r="B5290"/>
      <c r="C5290" t="s">
        <v>8523</v>
      </c>
      <c r="N5290"/>
      <c r="S5290"/>
    </row>
    <row r="5291" spans="1:19" x14ac:dyDescent="0.4">
      <c r="A5291"/>
      <c r="B5291"/>
      <c r="C5291" t="s">
        <v>8524</v>
      </c>
      <c r="N5291"/>
      <c r="S5291"/>
    </row>
    <row r="5292" spans="1:19" x14ac:dyDescent="0.4">
      <c r="A5292"/>
      <c r="B5292"/>
      <c r="C5292" t="s">
        <v>8525</v>
      </c>
      <c r="N5292"/>
      <c r="S5292"/>
    </row>
    <row r="5293" spans="1:19" x14ac:dyDescent="0.4">
      <c r="A5293"/>
      <c r="B5293"/>
      <c r="C5293" t="s">
        <v>8526</v>
      </c>
      <c r="N5293"/>
      <c r="S5293"/>
    </row>
    <row r="5294" spans="1:19" x14ac:dyDescent="0.4">
      <c r="A5294"/>
      <c r="B5294"/>
      <c r="C5294" t="s">
        <v>8527</v>
      </c>
      <c r="N5294"/>
      <c r="S5294"/>
    </row>
    <row r="5295" spans="1:19" x14ac:dyDescent="0.4">
      <c r="A5295"/>
      <c r="B5295"/>
      <c r="C5295" t="s">
        <v>8526</v>
      </c>
      <c r="N5295"/>
      <c r="S5295"/>
    </row>
    <row r="5296" spans="1:19" x14ac:dyDescent="0.4">
      <c r="A5296"/>
      <c r="B5296"/>
      <c r="C5296" t="s">
        <v>8528</v>
      </c>
      <c r="N5296"/>
      <c r="S5296"/>
    </row>
    <row r="5297" spans="1:19" x14ac:dyDescent="0.4">
      <c r="A5297"/>
      <c r="B5297"/>
      <c r="C5297" t="s">
        <v>8529</v>
      </c>
      <c r="N5297"/>
      <c r="S5297"/>
    </row>
    <row r="5298" spans="1:19" x14ac:dyDescent="0.4">
      <c r="A5298"/>
      <c r="B5298"/>
      <c r="C5298" t="s">
        <v>8530</v>
      </c>
      <c r="N5298"/>
      <c r="S5298"/>
    </row>
    <row r="5299" spans="1:19" x14ac:dyDescent="0.4">
      <c r="A5299"/>
      <c r="B5299"/>
      <c r="C5299" t="s">
        <v>8531</v>
      </c>
      <c r="N5299"/>
      <c r="S5299"/>
    </row>
    <row r="5300" spans="1:19" x14ac:dyDescent="0.4">
      <c r="A5300"/>
      <c r="B5300"/>
      <c r="C5300" t="s">
        <v>8532</v>
      </c>
      <c r="N5300"/>
      <c r="S5300"/>
    </row>
    <row r="5301" spans="1:19" x14ac:dyDescent="0.4">
      <c r="A5301"/>
      <c r="B5301"/>
      <c r="C5301" t="s">
        <v>8533</v>
      </c>
      <c r="N5301"/>
      <c r="S5301"/>
    </row>
    <row r="5302" spans="1:19" x14ac:dyDescent="0.4">
      <c r="A5302"/>
      <c r="B5302"/>
      <c r="C5302" t="s">
        <v>8534</v>
      </c>
      <c r="N5302"/>
      <c r="S5302"/>
    </row>
    <row r="5303" spans="1:19" x14ac:dyDescent="0.4">
      <c r="A5303"/>
      <c r="B5303"/>
      <c r="C5303" t="s">
        <v>8535</v>
      </c>
      <c r="N5303"/>
      <c r="S5303"/>
    </row>
    <row r="5304" spans="1:19" x14ac:dyDescent="0.4">
      <c r="A5304"/>
      <c r="B5304"/>
      <c r="C5304" t="s">
        <v>8536</v>
      </c>
      <c r="N5304"/>
      <c r="S5304"/>
    </row>
    <row r="5305" spans="1:19" x14ac:dyDescent="0.4">
      <c r="A5305"/>
      <c r="B5305"/>
      <c r="C5305" t="s">
        <v>8537</v>
      </c>
      <c r="N5305"/>
      <c r="S5305"/>
    </row>
    <row r="5306" spans="1:19" x14ac:dyDescent="0.4">
      <c r="A5306"/>
      <c r="B5306"/>
      <c r="C5306" t="s">
        <v>8538</v>
      </c>
      <c r="N5306"/>
      <c r="S5306"/>
    </row>
    <row r="5307" spans="1:19" x14ac:dyDescent="0.4">
      <c r="A5307"/>
      <c r="B5307"/>
      <c r="C5307" t="s">
        <v>8539</v>
      </c>
      <c r="N5307"/>
      <c r="S5307"/>
    </row>
    <row r="5308" spans="1:19" x14ac:dyDescent="0.4">
      <c r="A5308"/>
      <c r="B5308"/>
      <c r="C5308" t="s">
        <v>8540</v>
      </c>
      <c r="N5308"/>
      <c r="S5308"/>
    </row>
    <row r="5309" spans="1:19" x14ac:dyDescent="0.4">
      <c r="A5309"/>
      <c r="B5309"/>
      <c r="C5309" t="s">
        <v>8541</v>
      </c>
      <c r="N5309"/>
      <c r="S5309"/>
    </row>
    <row r="5310" spans="1:19" x14ac:dyDescent="0.4">
      <c r="A5310"/>
      <c r="B5310"/>
      <c r="C5310" t="s">
        <v>8542</v>
      </c>
      <c r="N5310"/>
      <c r="S5310"/>
    </row>
    <row r="5311" spans="1:19" x14ac:dyDescent="0.4">
      <c r="A5311"/>
      <c r="B5311"/>
      <c r="C5311" t="s">
        <v>8543</v>
      </c>
      <c r="N5311"/>
      <c r="S5311"/>
    </row>
    <row r="5312" spans="1:19" x14ac:dyDescent="0.4">
      <c r="A5312"/>
      <c r="B5312"/>
      <c r="C5312" t="s">
        <v>8544</v>
      </c>
      <c r="N5312"/>
      <c r="S5312"/>
    </row>
    <row r="5313" spans="1:19" x14ac:dyDescent="0.4">
      <c r="A5313"/>
      <c r="B5313"/>
      <c r="C5313" t="s">
        <v>8545</v>
      </c>
      <c r="N5313"/>
      <c r="S5313"/>
    </row>
    <row r="5314" spans="1:19" x14ac:dyDescent="0.4">
      <c r="A5314"/>
      <c r="B5314"/>
      <c r="C5314" t="s">
        <v>8546</v>
      </c>
      <c r="N5314"/>
      <c r="S5314"/>
    </row>
    <row r="5315" spans="1:19" x14ac:dyDescent="0.4">
      <c r="A5315"/>
      <c r="B5315"/>
      <c r="C5315" t="s">
        <v>8547</v>
      </c>
      <c r="N5315"/>
      <c r="S5315"/>
    </row>
    <row r="5316" spans="1:19" x14ac:dyDescent="0.4">
      <c r="A5316"/>
      <c r="B5316"/>
      <c r="C5316" t="s">
        <v>8548</v>
      </c>
      <c r="N5316"/>
      <c r="S5316"/>
    </row>
    <row r="5317" spans="1:19" x14ac:dyDescent="0.4">
      <c r="A5317"/>
      <c r="B5317"/>
      <c r="C5317" t="s">
        <v>8549</v>
      </c>
      <c r="N5317"/>
      <c r="S5317"/>
    </row>
    <row r="5318" spans="1:19" x14ac:dyDescent="0.4">
      <c r="A5318"/>
      <c r="B5318"/>
      <c r="C5318" t="s">
        <v>8550</v>
      </c>
      <c r="N5318"/>
      <c r="S5318"/>
    </row>
    <row r="5319" spans="1:19" x14ac:dyDescent="0.4">
      <c r="A5319"/>
      <c r="B5319"/>
      <c r="C5319" t="s">
        <v>8551</v>
      </c>
      <c r="N5319"/>
      <c r="S5319"/>
    </row>
    <row r="5320" spans="1:19" x14ac:dyDescent="0.4">
      <c r="A5320"/>
      <c r="B5320"/>
      <c r="C5320" t="s">
        <v>8552</v>
      </c>
      <c r="N5320"/>
      <c r="S5320"/>
    </row>
    <row r="5321" spans="1:19" x14ac:dyDescent="0.4">
      <c r="A5321"/>
      <c r="B5321"/>
      <c r="C5321" t="s">
        <v>8553</v>
      </c>
      <c r="N5321"/>
      <c r="S5321"/>
    </row>
    <row r="5322" spans="1:19" x14ac:dyDescent="0.4">
      <c r="A5322"/>
      <c r="B5322"/>
      <c r="C5322" t="s">
        <v>8554</v>
      </c>
      <c r="N5322"/>
      <c r="S5322"/>
    </row>
    <row r="5323" spans="1:19" x14ac:dyDescent="0.4">
      <c r="A5323"/>
      <c r="B5323"/>
      <c r="C5323" t="s">
        <v>8555</v>
      </c>
      <c r="N5323"/>
      <c r="S5323"/>
    </row>
    <row r="5324" spans="1:19" x14ac:dyDescent="0.4">
      <c r="A5324"/>
      <c r="B5324"/>
      <c r="C5324" t="s">
        <v>8556</v>
      </c>
      <c r="N5324"/>
      <c r="S5324"/>
    </row>
    <row r="5325" spans="1:19" x14ac:dyDescent="0.4">
      <c r="A5325"/>
      <c r="B5325"/>
      <c r="C5325" t="s">
        <v>8557</v>
      </c>
      <c r="N5325"/>
      <c r="S5325"/>
    </row>
    <row r="5326" spans="1:19" x14ac:dyDescent="0.4">
      <c r="A5326"/>
      <c r="B5326"/>
      <c r="C5326" t="s">
        <v>8558</v>
      </c>
      <c r="N5326"/>
      <c r="S5326"/>
    </row>
    <row r="5327" spans="1:19" x14ac:dyDescent="0.4">
      <c r="A5327"/>
      <c r="B5327"/>
      <c r="C5327" t="s">
        <v>8557</v>
      </c>
      <c r="N5327"/>
      <c r="S5327"/>
    </row>
    <row r="5328" spans="1:19" x14ac:dyDescent="0.4">
      <c r="A5328"/>
      <c r="B5328"/>
      <c r="C5328" t="s">
        <v>8559</v>
      </c>
      <c r="N5328"/>
      <c r="S5328"/>
    </row>
    <row r="5329" spans="1:19" x14ac:dyDescent="0.4">
      <c r="A5329"/>
      <c r="B5329"/>
      <c r="C5329" t="s">
        <v>8560</v>
      </c>
      <c r="N5329"/>
      <c r="S5329"/>
    </row>
    <row r="5330" spans="1:19" x14ac:dyDescent="0.4">
      <c r="A5330"/>
      <c r="B5330"/>
      <c r="C5330" t="s">
        <v>8561</v>
      </c>
      <c r="N5330"/>
      <c r="S5330"/>
    </row>
    <row r="5331" spans="1:19" x14ac:dyDescent="0.4">
      <c r="A5331"/>
      <c r="B5331"/>
      <c r="C5331" t="s">
        <v>8562</v>
      </c>
      <c r="N5331"/>
      <c r="S5331"/>
    </row>
    <row r="5332" spans="1:19" x14ac:dyDescent="0.4">
      <c r="A5332"/>
      <c r="B5332"/>
      <c r="C5332" t="s">
        <v>8563</v>
      </c>
      <c r="N5332"/>
      <c r="S5332"/>
    </row>
    <row r="5333" spans="1:19" x14ac:dyDescent="0.4">
      <c r="A5333"/>
      <c r="B5333"/>
      <c r="C5333" t="s">
        <v>8564</v>
      </c>
      <c r="N5333"/>
      <c r="S5333"/>
    </row>
    <row r="5334" spans="1:19" x14ac:dyDescent="0.4">
      <c r="A5334"/>
      <c r="B5334"/>
      <c r="C5334" t="s">
        <v>8565</v>
      </c>
      <c r="N5334"/>
      <c r="S5334"/>
    </row>
    <row r="5335" spans="1:19" x14ac:dyDescent="0.4">
      <c r="A5335"/>
      <c r="B5335"/>
      <c r="C5335" t="s">
        <v>8566</v>
      </c>
      <c r="N5335"/>
      <c r="S5335"/>
    </row>
    <row r="5336" spans="1:19" x14ac:dyDescent="0.4">
      <c r="A5336"/>
      <c r="B5336"/>
      <c r="C5336" t="s">
        <v>8567</v>
      </c>
      <c r="N5336"/>
      <c r="S5336"/>
    </row>
    <row r="5337" spans="1:19" x14ac:dyDescent="0.4">
      <c r="A5337"/>
      <c r="B5337"/>
      <c r="C5337" t="s">
        <v>8568</v>
      </c>
      <c r="N5337"/>
      <c r="S5337"/>
    </row>
    <row r="5338" spans="1:19" x14ac:dyDescent="0.4">
      <c r="A5338"/>
      <c r="B5338"/>
      <c r="C5338" t="s">
        <v>8569</v>
      </c>
      <c r="N5338"/>
      <c r="S5338"/>
    </row>
    <row r="5339" spans="1:19" x14ac:dyDescent="0.4">
      <c r="A5339"/>
      <c r="B5339"/>
      <c r="C5339" t="s">
        <v>8570</v>
      </c>
      <c r="N5339"/>
      <c r="S5339"/>
    </row>
    <row r="5340" spans="1:19" x14ac:dyDescent="0.4">
      <c r="A5340"/>
      <c r="B5340"/>
      <c r="C5340" t="s">
        <v>8571</v>
      </c>
      <c r="N5340"/>
      <c r="S5340"/>
    </row>
    <row r="5341" spans="1:19" x14ac:dyDescent="0.4">
      <c r="A5341"/>
      <c r="B5341"/>
      <c r="C5341" t="s">
        <v>8572</v>
      </c>
      <c r="N5341"/>
      <c r="S5341"/>
    </row>
    <row r="5342" spans="1:19" x14ac:dyDescent="0.4">
      <c r="A5342"/>
      <c r="B5342"/>
      <c r="C5342" t="s">
        <v>8573</v>
      </c>
      <c r="N5342"/>
      <c r="S5342"/>
    </row>
    <row r="5343" spans="1:19" x14ac:dyDescent="0.4">
      <c r="A5343"/>
      <c r="B5343"/>
      <c r="C5343" t="s">
        <v>8574</v>
      </c>
      <c r="N5343"/>
      <c r="S5343"/>
    </row>
    <row r="5344" spans="1:19" x14ac:dyDescent="0.4">
      <c r="A5344"/>
      <c r="B5344"/>
      <c r="C5344" t="s">
        <v>8575</v>
      </c>
      <c r="N5344"/>
      <c r="S5344"/>
    </row>
    <row r="5345" spans="1:19" x14ac:dyDescent="0.4">
      <c r="A5345"/>
      <c r="B5345"/>
      <c r="C5345" t="s">
        <v>8576</v>
      </c>
      <c r="N5345"/>
      <c r="S5345"/>
    </row>
    <row r="5346" spans="1:19" x14ac:dyDescent="0.4">
      <c r="A5346"/>
      <c r="B5346"/>
      <c r="C5346" t="s">
        <v>8577</v>
      </c>
      <c r="N5346"/>
      <c r="S5346"/>
    </row>
    <row r="5347" spans="1:19" x14ac:dyDescent="0.4">
      <c r="A5347"/>
      <c r="B5347"/>
      <c r="C5347" t="s">
        <v>8578</v>
      </c>
      <c r="N5347"/>
      <c r="S5347"/>
    </row>
    <row r="5348" spans="1:19" x14ac:dyDescent="0.4">
      <c r="A5348"/>
      <c r="B5348"/>
      <c r="C5348" t="s">
        <v>8579</v>
      </c>
      <c r="N5348"/>
      <c r="S5348"/>
    </row>
    <row r="5349" spans="1:19" x14ac:dyDescent="0.4">
      <c r="A5349"/>
      <c r="B5349"/>
      <c r="C5349" t="s">
        <v>8580</v>
      </c>
      <c r="N5349"/>
      <c r="S5349"/>
    </row>
    <row r="5350" spans="1:19" x14ac:dyDescent="0.4">
      <c r="A5350"/>
      <c r="B5350"/>
      <c r="C5350" t="s">
        <v>8581</v>
      </c>
      <c r="N5350"/>
      <c r="S5350"/>
    </row>
    <row r="5351" spans="1:19" x14ac:dyDescent="0.4">
      <c r="A5351"/>
      <c r="B5351"/>
      <c r="C5351" t="s">
        <v>8582</v>
      </c>
      <c r="N5351"/>
      <c r="S5351"/>
    </row>
    <row r="5352" spans="1:19" x14ac:dyDescent="0.4">
      <c r="A5352"/>
      <c r="B5352"/>
      <c r="C5352" t="s">
        <v>8583</v>
      </c>
      <c r="N5352"/>
      <c r="S5352"/>
    </row>
    <row r="5353" spans="1:19" x14ac:dyDescent="0.4">
      <c r="A5353"/>
      <c r="B5353"/>
      <c r="C5353" t="s">
        <v>8584</v>
      </c>
      <c r="N5353"/>
      <c r="S5353"/>
    </row>
    <row r="5354" spans="1:19" x14ac:dyDescent="0.4">
      <c r="A5354"/>
      <c r="B5354"/>
      <c r="C5354" t="s">
        <v>8585</v>
      </c>
      <c r="N5354"/>
      <c r="S5354"/>
    </row>
    <row r="5355" spans="1:19" x14ac:dyDescent="0.4">
      <c r="A5355"/>
      <c r="B5355"/>
      <c r="C5355" t="s">
        <v>8586</v>
      </c>
      <c r="N5355"/>
      <c r="S5355"/>
    </row>
    <row r="5356" spans="1:19" x14ac:dyDescent="0.4">
      <c r="A5356"/>
      <c r="B5356"/>
      <c r="C5356" t="s">
        <v>8587</v>
      </c>
      <c r="N5356"/>
      <c r="S5356"/>
    </row>
    <row r="5357" spans="1:19" x14ac:dyDescent="0.4">
      <c r="A5357"/>
      <c r="B5357"/>
      <c r="C5357" t="s">
        <v>8588</v>
      </c>
      <c r="N5357"/>
      <c r="S5357"/>
    </row>
    <row r="5358" spans="1:19" x14ac:dyDescent="0.4">
      <c r="A5358"/>
      <c r="B5358"/>
      <c r="C5358" t="s">
        <v>8589</v>
      </c>
      <c r="N5358"/>
      <c r="S5358"/>
    </row>
    <row r="5359" spans="1:19" x14ac:dyDescent="0.4">
      <c r="A5359"/>
      <c r="B5359"/>
      <c r="C5359" t="s">
        <v>8590</v>
      </c>
      <c r="N5359"/>
      <c r="S5359"/>
    </row>
    <row r="5360" spans="1:19" x14ac:dyDescent="0.4">
      <c r="A5360"/>
      <c r="B5360"/>
      <c r="C5360" t="s">
        <v>8591</v>
      </c>
      <c r="N5360"/>
      <c r="S5360"/>
    </row>
    <row r="5361" spans="1:19" x14ac:dyDescent="0.4">
      <c r="A5361"/>
      <c r="B5361"/>
      <c r="C5361" t="s">
        <v>8592</v>
      </c>
      <c r="N5361"/>
      <c r="S5361"/>
    </row>
    <row r="5362" spans="1:19" x14ac:dyDescent="0.4">
      <c r="A5362"/>
      <c r="B5362"/>
      <c r="C5362" t="s">
        <v>8593</v>
      </c>
      <c r="N5362"/>
      <c r="S5362"/>
    </row>
    <row r="5363" spans="1:19" x14ac:dyDescent="0.4">
      <c r="A5363"/>
      <c r="B5363"/>
      <c r="C5363" t="s">
        <v>8594</v>
      </c>
      <c r="N5363"/>
      <c r="S5363"/>
    </row>
    <row r="5364" spans="1:19" x14ac:dyDescent="0.4">
      <c r="A5364"/>
      <c r="B5364"/>
      <c r="C5364" t="s">
        <v>8595</v>
      </c>
      <c r="N5364"/>
      <c r="S5364"/>
    </row>
    <row r="5365" spans="1:19" x14ac:dyDescent="0.4">
      <c r="C5365" t="s">
        <v>8596</v>
      </c>
    </row>
    <row r="5366" spans="1:19" x14ac:dyDescent="0.4">
      <c r="A5366"/>
      <c r="B5366"/>
      <c r="C5366" t="s">
        <v>8597</v>
      </c>
      <c r="N5366"/>
      <c r="S5366"/>
    </row>
    <row r="5367" spans="1:19" x14ac:dyDescent="0.4">
      <c r="A5367"/>
      <c r="B5367"/>
      <c r="C5367" t="s">
        <v>8598</v>
      </c>
      <c r="N5367"/>
      <c r="S5367"/>
    </row>
    <row r="5368" spans="1:19" x14ac:dyDescent="0.4">
      <c r="A5368"/>
      <c r="B5368"/>
      <c r="C5368" t="s">
        <v>8599</v>
      </c>
      <c r="N5368"/>
      <c r="S5368"/>
    </row>
    <row r="5369" spans="1:19" x14ac:dyDescent="0.4">
      <c r="C5369" t="s">
        <v>8600</v>
      </c>
    </row>
    <row r="5370" spans="1:19" x14ac:dyDescent="0.4">
      <c r="A5370"/>
      <c r="B5370"/>
      <c r="C5370" t="s">
        <v>8601</v>
      </c>
      <c r="N5370"/>
      <c r="S5370"/>
    </row>
    <row r="5371" spans="1:19" x14ac:dyDescent="0.4">
      <c r="A5371"/>
      <c r="B5371"/>
      <c r="C5371" t="s">
        <v>8602</v>
      </c>
      <c r="N5371"/>
      <c r="S5371"/>
    </row>
    <row r="5372" spans="1:19" x14ac:dyDescent="0.4">
      <c r="A5372"/>
      <c r="B5372"/>
      <c r="C5372" t="s">
        <v>8603</v>
      </c>
      <c r="N5372"/>
      <c r="S5372"/>
    </row>
    <row r="5373" spans="1:19" x14ac:dyDescent="0.4">
      <c r="A5373"/>
      <c r="B5373"/>
      <c r="C5373" t="s">
        <v>8604</v>
      </c>
      <c r="N5373"/>
      <c r="S5373"/>
    </row>
    <row r="5374" spans="1:19" x14ac:dyDescent="0.4">
      <c r="A5374"/>
      <c r="B5374"/>
      <c r="C5374" t="s">
        <v>8605</v>
      </c>
      <c r="N5374"/>
      <c r="S5374"/>
    </row>
    <row r="5375" spans="1:19" x14ac:dyDescent="0.4">
      <c r="A5375"/>
      <c r="B5375"/>
      <c r="C5375" t="s">
        <v>8606</v>
      </c>
      <c r="N5375"/>
      <c r="S5375"/>
    </row>
    <row r="5376" spans="1:19" x14ac:dyDescent="0.4">
      <c r="A5376"/>
      <c r="B5376"/>
      <c r="C5376" t="s">
        <v>8607</v>
      </c>
      <c r="N5376"/>
      <c r="S5376"/>
    </row>
    <row r="5377" spans="1:19" x14ac:dyDescent="0.4">
      <c r="A5377"/>
      <c r="B5377"/>
      <c r="C5377" t="s">
        <v>8608</v>
      </c>
      <c r="N5377"/>
      <c r="S5377"/>
    </row>
    <row r="5378" spans="1:19" x14ac:dyDescent="0.4">
      <c r="A5378"/>
      <c r="B5378"/>
      <c r="C5378" t="s">
        <v>8609</v>
      </c>
      <c r="N5378"/>
      <c r="S5378"/>
    </row>
    <row r="5379" spans="1:19" x14ac:dyDescent="0.4">
      <c r="A5379"/>
      <c r="B5379"/>
      <c r="C5379" t="s">
        <v>8610</v>
      </c>
      <c r="N5379"/>
      <c r="S5379"/>
    </row>
    <row r="5380" spans="1:19" x14ac:dyDescent="0.4">
      <c r="A5380"/>
      <c r="B5380"/>
      <c r="C5380" t="s">
        <v>8611</v>
      </c>
      <c r="N5380"/>
      <c r="S5380"/>
    </row>
    <row r="5381" spans="1:19" x14ac:dyDescent="0.4">
      <c r="A5381"/>
      <c r="B5381"/>
      <c r="C5381" t="s">
        <v>8612</v>
      </c>
      <c r="N5381"/>
      <c r="S5381"/>
    </row>
    <row r="5382" spans="1:19" x14ac:dyDescent="0.4">
      <c r="A5382"/>
      <c r="B5382"/>
      <c r="C5382" t="s">
        <v>8613</v>
      </c>
      <c r="N5382"/>
      <c r="S5382"/>
    </row>
    <row r="5383" spans="1:19" x14ac:dyDescent="0.4">
      <c r="A5383"/>
      <c r="B5383"/>
      <c r="C5383" t="s">
        <v>8614</v>
      </c>
      <c r="N5383"/>
      <c r="S5383"/>
    </row>
    <row r="5384" spans="1:19" x14ac:dyDescent="0.4">
      <c r="A5384"/>
      <c r="B5384"/>
      <c r="C5384" t="s">
        <v>8615</v>
      </c>
      <c r="N5384"/>
      <c r="S5384"/>
    </row>
    <row r="5385" spans="1:19" x14ac:dyDescent="0.4">
      <c r="A5385"/>
      <c r="B5385"/>
      <c r="C5385" t="s">
        <v>8616</v>
      </c>
      <c r="N5385"/>
      <c r="S5385"/>
    </row>
    <row r="5386" spans="1:19" x14ac:dyDescent="0.4">
      <c r="A5386"/>
      <c r="B5386"/>
      <c r="C5386" t="s">
        <v>8617</v>
      </c>
      <c r="N5386"/>
      <c r="S5386"/>
    </row>
    <row r="5387" spans="1:19" x14ac:dyDescent="0.4">
      <c r="A5387"/>
      <c r="B5387"/>
      <c r="C5387" t="s">
        <v>8618</v>
      </c>
      <c r="N5387"/>
      <c r="S5387"/>
    </row>
    <row r="5388" spans="1:19" x14ac:dyDescent="0.4">
      <c r="A5388"/>
      <c r="B5388"/>
      <c r="C5388" t="s">
        <v>8619</v>
      </c>
      <c r="N5388"/>
      <c r="S5388"/>
    </row>
    <row r="5389" spans="1:19" x14ac:dyDescent="0.4">
      <c r="A5389"/>
      <c r="B5389"/>
      <c r="C5389" t="s">
        <v>8620</v>
      </c>
      <c r="N5389"/>
      <c r="S5389"/>
    </row>
    <row r="5390" spans="1:19" x14ac:dyDescent="0.4">
      <c r="A5390"/>
      <c r="B5390"/>
      <c r="C5390" t="s">
        <v>8621</v>
      </c>
      <c r="N5390"/>
      <c r="S5390"/>
    </row>
    <row r="5391" spans="1:19" x14ac:dyDescent="0.4">
      <c r="A5391"/>
      <c r="B5391"/>
      <c r="C5391" t="s">
        <v>8622</v>
      </c>
      <c r="N5391"/>
      <c r="S5391"/>
    </row>
    <row r="5392" spans="1:19" x14ac:dyDescent="0.4">
      <c r="A5392"/>
      <c r="B5392"/>
      <c r="C5392" t="s">
        <v>8623</v>
      </c>
      <c r="N5392"/>
      <c r="S5392"/>
    </row>
    <row r="5393" spans="1:19" x14ac:dyDescent="0.4">
      <c r="A5393"/>
      <c r="B5393"/>
      <c r="C5393" t="s">
        <v>8624</v>
      </c>
      <c r="N5393"/>
      <c r="S5393"/>
    </row>
    <row r="5394" spans="1:19" x14ac:dyDescent="0.4">
      <c r="A5394"/>
      <c r="B5394"/>
      <c r="C5394" t="s">
        <v>8625</v>
      </c>
      <c r="N5394"/>
      <c r="S5394"/>
    </row>
    <row r="5395" spans="1:19" x14ac:dyDescent="0.4">
      <c r="A5395"/>
      <c r="B5395"/>
      <c r="C5395" t="s">
        <v>8626</v>
      </c>
      <c r="N5395"/>
      <c r="S5395"/>
    </row>
    <row r="5396" spans="1:19" x14ac:dyDescent="0.4">
      <c r="A5396"/>
      <c r="B5396"/>
      <c r="C5396" t="s">
        <v>8627</v>
      </c>
      <c r="N5396"/>
      <c r="S5396"/>
    </row>
    <row r="5397" spans="1:19" x14ac:dyDescent="0.4">
      <c r="A5397"/>
      <c r="B5397"/>
      <c r="C5397" t="s">
        <v>8628</v>
      </c>
      <c r="N5397"/>
      <c r="S5397"/>
    </row>
    <row r="5398" spans="1:19" x14ac:dyDescent="0.4">
      <c r="A5398"/>
      <c r="B5398"/>
      <c r="C5398" t="s">
        <v>8629</v>
      </c>
      <c r="N5398"/>
      <c r="S5398"/>
    </row>
    <row r="5399" spans="1:19" x14ac:dyDescent="0.4">
      <c r="A5399"/>
      <c r="B5399"/>
      <c r="C5399" t="s">
        <v>8630</v>
      </c>
      <c r="N5399"/>
      <c r="S5399"/>
    </row>
    <row r="5400" spans="1:19" x14ac:dyDescent="0.4">
      <c r="A5400"/>
      <c r="B5400"/>
      <c r="C5400" t="s">
        <v>8631</v>
      </c>
      <c r="N5400"/>
      <c r="S5400"/>
    </row>
    <row r="5401" spans="1:19" x14ac:dyDescent="0.4">
      <c r="A5401"/>
      <c r="B5401"/>
      <c r="C5401" t="s">
        <v>8632</v>
      </c>
      <c r="N5401"/>
      <c r="S5401"/>
    </row>
    <row r="5402" spans="1:19" x14ac:dyDescent="0.4">
      <c r="A5402"/>
      <c r="B5402"/>
      <c r="C5402" t="s">
        <v>8633</v>
      </c>
      <c r="N5402"/>
      <c r="S5402"/>
    </row>
    <row r="5403" spans="1:19" x14ac:dyDescent="0.4">
      <c r="A5403"/>
      <c r="B5403"/>
      <c r="C5403" t="s">
        <v>8634</v>
      </c>
      <c r="N5403"/>
      <c r="S5403"/>
    </row>
    <row r="5404" spans="1:19" x14ac:dyDescent="0.4">
      <c r="A5404"/>
      <c r="B5404"/>
      <c r="C5404" t="s">
        <v>8635</v>
      </c>
      <c r="N5404"/>
      <c r="S5404"/>
    </row>
    <row r="5405" spans="1:19" x14ac:dyDescent="0.4">
      <c r="A5405"/>
      <c r="B5405"/>
      <c r="C5405" t="s">
        <v>8636</v>
      </c>
      <c r="N5405"/>
      <c r="S5405"/>
    </row>
    <row r="5406" spans="1:19" x14ac:dyDescent="0.4">
      <c r="A5406"/>
      <c r="B5406"/>
      <c r="C5406" t="s">
        <v>8637</v>
      </c>
      <c r="N5406"/>
      <c r="S5406"/>
    </row>
    <row r="5407" spans="1:19" x14ac:dyDescent="0.4">
      <c r="A5407"/>
      <c r="B5407"/>
      <c r="C5407" t="s">
        <v>8638</v>
      </c>
      <c r="N5407"/>
      <c r="S5407"/>
    </row>
    <row r="5408" spans="1:19" x14ac:dyDescent="0.4">
      <c r="A5408"/>
      <c r="B5408"/>
      <c r="C5408" t="s">
        <v>8639</v>
      </c>
      <c r="N5408"/>
      <c r="S5408"/>
    </row>
    <row r="5409" spans="1:19" x14ac:dyDescent="0.4">
      <c r="A5409"/>
      <c r="B5409"/>
      <c r="C5409" t="s">
        <v>8640</v>
      </c>
      <c r="N5409"/>
      <c r="S5409"/>
    </row>
    <row r="5410" spans="1:19" x14ac:dyDescent="0.4">
      <c r="A5410"/>
      <c r="B5410"/>
      <c r="C5410" t="s">
        <v>8641</v>
      </c>
      <c r="N5410"/>
      <c r="S5410"/>
    </row>
    <row r="5411" spans="1:19" x14ac:dyDescent="0.4">
      <c r="A5411"/>
      <c r="B5411"/>
      <c r="N5411"/>
      <c r="S5411"/>
    </row>
    <row r="5412" spans="1:19" x14ac:dyDescent="0.4">
      <c r="A5412"/>
      <c r="B5412"/>
      <c r="C5412" t="s">
        <v>2107</v>
      </c>
      <c r="N5412"/>
      <c r="S5412"/>
    </row>
    <row r="5413" spans="1:19" x14ac:dyDescent="0.4">
      <c r="A5413"/>
      <c r="B5413"/>
      <c r="C5413" t="s">
        <v>2700</v>
      </c>
      <c r="N5413"/>
      <c r="S5413"/>
    </row>
    <row r="5414" spans="1:19" x14ac:dyDescent="0.4">
      <c r="A5414"/>
      <c r="B5414"/>
      <c r="C5414" t="s">
        <v>4379</v>
      </c>
      <c r="N5414"/>
      <c r="S5414"/>
    </row>
    <row r="5415" spans="1:19" x14ac:dyDescent="0.4">
      <c r="A5415"/>
      <c r="B5415"/>
      <c r="C5415" t="s">
        <v>2701</v>
      </c>
      <c r="N5415"/>
      <c r="S5415"/>
    </row>
    <row r="5416" spans="1:19" x14ac:dyDescent="0.4">
      <c r="A5416"/>
      <c r="B5416"/>
      <c r="C5416" t="s">
        <v>4309</v>
      </c>
      <c r="N5416"/>
      <c r="S5416"/>
    </row>
    <row r="5417" spans="1:19" x14ac:dyDescent="0.4">
      <c r="A5417"/>
      <c r="B5417"/>
      <c r="C5417" t="s">
        <v>4310</v>
      </c>
      <c r="N5417"/>
      <c r="S5417"/>
    </row>
    <row r="5418" spans="1:19" x14ac:dyDescent="0.4">
      <c r="A5418"/>
      <c r="B5418"/>
      <c r="C5418" t="s">
        <v>2702</v>
      </c>
      <c r="N5418"/>
      <c r="S5418"/>
    </row>
    <row r="5419" spans="1:19" x14ac:dyDescent="0.4">
      <c r="A5419"/>
      <c r="B5419"/>
      <c r="C5419" t="s">
        <v>2703</v>
      </c>
      <c r="N5419"/>
      <c r="S5419"/>
    </row>
    <row r="5420" spans="1:19" x14ac:dyDescent="0.4">
      <c r="A5420"/>
      <c r="B5420"/>
      <c r="C5420" t="s">
        <v>2704</v>
      </c>
      <c r="N5420"/>
      <c r="S5420"/>
    </row>
    <row r="5421" spans="1:19" x14ac:dyDescent="0.4">
      <c r="A5421"/>
      <c r="B5421"/>
      <c r="C5421" t="s">
        <v>2705</v>
      </c>
      <c r="N5421"/>
      <c r="S5421"/>
    </row>
    <row r="5422" spans="1:19" x14ac:dyDescent="0.4">
      <c r="A5422"/>
      <c r="B5422"/>
      <c r="C5422" t="s">
        <v>2706</v>
      </c>
      <c r="N5422"/>
      <c r="S5422"/>
    </row>
    <row r="5423" spans="1:19" x14ac:dyDescent="0.4">
      <c r="A5423"/>
      <c r="B5423"/>
      <c r="C5423" t="s">
        <v>2707</v>
      </c>
      <c r="N5423"/>
      <c r="S5423"/>
    </row>
    <row r="5424" spans="1:19" x14ac:dyDescent="0.4">
      <c r="A5424"/>
      <c r="B5424"/>
      <c r="C5424" t="s">
        <v>2708</v>
      </c>
      <c r="N5424"/>
      <c r="S5424"/>
    </row>
    <row r="5425" spans="1:19" x14ac:dyDescent="0.4">
      <c r="A5425"/>
      <c r="B5425"/>
      <c r="C5425" t="s">
        <v>4380</v>
      </c>
      <c r="N5425"/>
      <c r="S5425"/>
    </row>
    <row r="5426" spans="1:19" x14ac:dyDescent="0.4">
      <c r="A5426"/>
      <c r="B5426"/>
      <c r="C5426" t="s">
        <v>4381</v>
      </c>
      <c r="N5426"/>
      <c r="S5426"/>
    </row>
    <row r="5427" spans="1:19" x14ac:dyDescent="0.4">
      <c r="A5427"/>
      <c r="B5427"/>
      <c r="C5427" t="s">
        <v>2709</v>
      </c>
      <c r="N5427"/>
      <c r="S5427"/>
    </row>
    <row r="5428" spans="1:19" x14ac:dyDescent="0.4">
      <c r="A5428"/>
      <c r="B5428"/>
      <c r="C5428" t="s">
        <v>2710</v>
      </c>
      <c r="N5428"/>
      <c r="S5428"/>
    </row>
    <row r="5429" spans="1:19" x14ac:dyDescent="0.4">
      <c r="A5429"/>
      <c r="B5429"/>
      <c r="C5429" t="s">
        <v>2711</v>
      </c>
      <c r="N5429"/>
      <c r="S5429"/>
    </row>
    <row r="5430" spans="1:19" x14ac:dyDescent="0.4">
      <c r="A5430"/>
      <c r="B5430"/>
      <c r="C5430" t="s">
        <v>2712</v>
      </c>
      <c r="N5430"/>
      <c r="S5430"/>
    </row>
    <row r="5431" spans="1:19" x14ac:dyDescent="0.4">
      <c r="A5431"/>
      <c r="B5431"/>
      <c r="C5431" t="s">
        <v>2713</v>
      </c>
      <c r="N5431"/>
      <c r="S5431"/>
    </row>
    <row r="5432" spans="1:19" x14ac:dyDescent="0.4">
      <c r="A5432"/>
      <c r="B5432"/>
      <c r="C5432" t="s">
        <v>2714</v>
      </c>
      <c r="N5432"/>
      <c r="S5432"/>
    </row>
    <row r="5433" spans="1:19" x14ac:dyDescent="0.4">
      <c r="A5433"/>
      <c r="B5433"/>
      <c r="C5433" t="s">
        <v>2715</v>
      </c>
      <c r="N5433"/>
      <c r="S5433"/>
    </row>
    <row r="5434" spans="1:19" x14ac:dyDescent="0.4">
      <c r="A5434"/>
      <c r="B5434"/>
      <c r="C5434" t="s">
        <v>2716</v>
      </c>
      <c r="N5434"/>
      <c r="S5434"/>
    </row>
    <row r="5435" spans="1:19" x14ac:dyDescent="0.4">
      <c r="A5435"/>
      <c r="B5435"/>
      <c r="C5435" t="s">
        <v>2717</v>
      </c>
      <c r="N5435"/>
      <c r="S5435"/>
    </row>
    <row r="5436" spans="1:19" x14ac:dyDescent="0.4">
      <c r="A5436"/>
      <c r="B5436"/>
      <c r="C5436" t="s">
        <v>2718</v>
      </c>
      <c r="N5436"/>
      <c r="S5436"/>
    </row>
    <row r="5437" spans="1:19" x14ac:dyDescent="0.4">
      <c r="A5437"/>
      <c r="B5437"/>
      <c r="C5437" t="s">
        <v>2719</v>
      </c>
      <c r="N5437"/>
      <c r="S5437"/>
    </row>
    <row r="5438" spans="1:19" x14ac:dyDescent="0.4">
      <c r="A5438"/>
      <c r="B5438"/>
      <c r="C5438" t="s">
        <v>2720</v>
      </c>
      <c r="N5438"/>
      <c r="S5438"/>
    </row>
    <row r="5439" spans="1:19" x14ac:dyDescent="0.4">
      <c r="A5439"/>
      <c r="B5439"/>
      <c r="C5439" t="s">
        <v>2721</v>
      </c>
      <c r="N5439"/>
      <c r="S5439"/>
    </row>
    <row r="5440" spans="1:19" x14ac:dyDescent="0.4">
      <c r="A5440"/>
      <c r="B5440"/>
      <c r="C5440" t="s">
        <v>2722</v>
      </c>
      <c r="N5440"/>
      <c r="S5440"/>
    </row>
    <row r="5441" spans="1:19" x14ac:dyDescent="0.4">
      <c r="A5441"/>
      <c r="B5441"/>
      <c r="C5441" t="s">
        <v>2723</v>
      </c>
      <c r="N5441"/>
      <c r="S5441"/>
    </row>
    <row r="5442" spans="1:19" x14ac:dyDescent="0.4">
      <c r="A5442"/>
      <c r="B5442"/>
      <c r="C5442" t="s">
        <v>2724</v>
      </c>
      <c r="N5442"/>
      <c r="S5442"/>
    </row>
    <row r="5443" spans="1:19" x14ac:dyDescent="0.4">
      <c r="A5443"/>
      <c r="B5443"/>
      <c r="C5443" t="s">
        <v>2725</v>
      </c>
      <c r="N5443"/>
      <c r="S5443"/>
    </row>
    <row r="5444" spans="1:19" x14ac:dyDescent="0.4">
      <c r="A5444"/>
      <c r="B5444"/>
      <c r="C5444" t="s">
        <v>4311</v>
      </c>
      <c r="N5444"/>
      <c r="S5444"/>
    </row>
    <row r="5445" spans="1:19" x14ac:dyDescent="0.4">
      <c r="A5445"/>
      <c r="B5445"/>
      <c r="C5445" t="s">
        <v>2726</v>
      </c>
      <c r="N5445"/>
      <c r="S5445"/>
    </row>
    <row r="5446" spans="1:19" x14ac:dyDescent="0.4">
      <c r="A5446"/>
      <c r="B5446"/>
      <c r="C5446" t="s">
        <v>2727</v>
      </c>
      <c r="N5446"/>
      <c r="S5446"/>
    </row>
    <row r="5447" spans="1:19" x14ac:dyDescent="0.4">
      <c r="A5447"/>
      <c r="B5447"/>
      <c r="C5447" t="s">
        <v>2728</v>
      </c>
      <c r="N5447"/>
      <c r="S5447"/>
    </row>
    <row r="5448" spans="1:19" x14ac:dyDescent="0.4">
      <c r="A5448"/>
      <c r="B5448"/>
      <c r="C5448" t="s">
        <v>2729</v>
      </c>
      <c r="N5448"/>
      <c r="S5448"/>
    </row>
    <row r="5449" spans="1:19" x14ac:dyDescent="0.4">
      <c r="A5449"/>
      <c r="B5449"/>
      <c r="C5449" t="s">
        <v>2730</v>
      </c>
      <c r="N5449"/>
      <c r="S5449"/>
    </row>
    <row r="5450" spans="1:19" x14ac:dyDescent="0.4">
      <c r="A5450"/>
      <c r="B5450"/>
      <c r="C5450" t="s">
        <v>2455</v>
      </c>
      <c r="N5450"/>
      <c r="S5450"/>
    </row>
    <row r="5451" spans="1:19" x14ac:dyDescent="0.4">
      <c r="A5451"/>
      <c r="B5451"/>
      <c r="C5451" t="s">
        <v>2731</v>
      </c>
      <c r="N5451"/>
      <c r="S5451"/>
    </row>
    <row r="5452" spans="1:19" x14ac:dyDescent="0.4">
      <c r="A5452"/>
      <c r="B5452"/>
      <c r="C5452" t="s">
        <v>2732</v>
      </c>
      <c r="N5452"/>
      <c r="S5452"/>
    </row>
    <row r="5453" spans="1:19" x14ac:dyDescent="0.4">
      <c r="A5453"/>
      <c r="B5453"/>
      <c r="C5453" t="s">
        <v>2733</v>
      </c>
      <c r="N5453"/>
      <c r="S5453"/>
    </row>
    <row r="5454" spans="1:19" x14ac:dyDescent="0.4">
      <c r="A5454"/>
      <c r="B5454"/>
      <c r="C5454" t="s">
        <v>8642</v>
      </c>
      <c r="N5454"/>
      <c r="S5454"/>
    </row>
    <row r="5455" spans="1:19" x14ac:dyDescent="0.4">
      <c r="A5455"/>
      <c r="B5455"/>
      <c r="C5455" t="s">
        <v>8643</v>
      </c>
      <c r="N5455"/>
      <c r="S5455"/>
    </row>
    <row r="5456" spans="1:19" x14ac:dyDescent="0.4">
      <c r="A5456"/>
      <c r="B5456"/>
      <c r="C5456" t="s">
        <v>8644</v>
      </c>
      <c r="N5456"/>
      <c r="S5456"/>
    </row>
    <row r="5457" spans="1:19" x14ac:dyDescent="0.4">
      <c r="A5457"/>
      <c r="B5457"/>
      <c r="C5457" t="s">
        <v>7825</v>
      </c>
      <c r="N5457"/>
      <c r="S5457"/>
    </row>
    <row r="5458" spans="1:19" x14ac:dyDescent="0.4">
      <c r="A5458"/>
      <c r="B5458"/>
      <c r="C5458" t="s">
        <v>8645</v>
      </c>
      <c r="N5458"/>
      <c r="S5458"/>
    </row>
    <row r="5459" spans="1:19" x14ac:dyDescent="0.4">
      <c r="A5459"/>
      <c r="B5459"/>
      <c r="C5459" t="s">
        <v>4312</v>
      </c>
      <c r="N5459"/>
      <c r="S5459"/>
    </row>
    <row r="5460" spans="1:19" x14ac:dyDescent="0.4">
      <c r="A5460"/>
      <c r="B5460"/>
      <c r="C5460" t="s">
        <v>2734</v>
      </c>
      <c r="N5460"/>
      <c r="S5460"/>
    </row>
    <row r="5461" spans="1:19" x14ac:dyDescent="0.4">
      <c r="A5461"/>
      <c r="B5461"/>
      <c r="C5461" t="s">
        <v>4313</v>
      </c>
      <c r="N5461"/>
      <c r="S5461"/>
    </row>
    <row r="5462" spans="1:19" x14ac:dyDescent="0.4">
      <c r="A5462"/>
      <c r="B5462"/>
      <c r="C5462" s="2" t="s">
        <v>4314</v>
      </c>
      <c r="N5462"/>
      <c r="S5462"/>
    </row>
    <row r="5463" spans="1:19" x14ac:dyDescent="0.4">
      <c r="A5463"/>
      <c r="B5463"/>
      <c r="C5463" s="2" t="s">
        <v>2735</v>
      </c>
      <c r="N5463"/>
      <c r="S5463"/>
    </row>
    <row r="5464" spans="1:19" x14ac:dyDescent="0.4">
      <c r="A5464"/>
      <c r="B5464"/>
      <c r="C5464" s="2" t="s">
        <v>4315</v>
      </c>
      <c r="N5464"/>
      <c r="S5464"/>
    </row>
    <row r="5465" spans="1:19" x14ac:dyDescent="0.4">
      <c r="A5465"/>
      <c r="B5465"/>
      <c r="C5465" s="2" t="s">
        <v>4669</v>
      </c>
      <c r="N5465"/>
      <c r="S5465"/>
    </row>
    <row r="5466" spans="1:19" x14ac:dyDescent="0.4">
      <c r="A5466"/>
      <c r="B5466"/>
      <c r="C5466" s="2" t="s">
        <v>4382</v>
      </c>
      <c r="N5466"/>
      <c r="S5466"/>
    </row>
    <row r="5467" spans="1:19" x14ac:dyDescent="0.4">
      <c r="A5467"/>
      <c r="B5467"/>
      <c r="C5467" s="2" t="s">
        <v>4316</v>
      </c>
      <c r="N5467"/>
      <c r="S5467"/>
    </row>
    <row r="5468" spans="1:19" x14ac:dyDescent="0.4">
      <c r="A5468"/>
      <c r="B5468"/>
      <c r="C5468" s="2" t="s">
        <v>2738</v>
      </c>
      <c r="N5468"/>
      <c r="S5468"/>
    </row>
    <row r="5469" spans="1:19" x14ac:dyDescent="0.4">
      <c r="A5469"/>
      <c r="B5469"/>
      <c r="C5469" s="2" t="s">
        <v>2741</v>
      </c>
      <c r="N5469"/>
      <c r="S5469"/>
    </row>
    <row r="5470" spans="1:19" x14ac:dyDescent="0.4">
      <c r="A5470"/>
      <c r="B5470"/>
      <c r="C5470" s="2" t="s">
        <v>2742</v>
      </c>
      <c r="N5470"/>
      <c r="S5470"/>
    </row>
    <row r="5471" spans="1:19" x14ac:dyDescent="0.4">
      <c r="A5471"/>
      <c r="B5471"/>
      <c r="C5471" s="2" t="s">
        <v>2743</v>
      </c>
      <c r="N5471"/>
      <c r="S5471"/>
    </row>
    <row r="5472" spans="1:19" x14ac:dyDescent="0.4">
      <c r="A5472"/>
      <c r="B5472"/>
      <c r="C5472" s="2" t="s">
        <v>2744</v>
      </c>
      <c r="N5472"/>
      <c r="S5472"/>
    </row>
    <row r="5473" spans="1:19" x14ac:dyDescent="0.4">
      <c r="A5473"/>
      <c r="B5473"/>
      <c r="C5473" s="2" t="s">
        <v>2745</v>
      </c>
      <c r="N5473"/>
      <c r="S5473"/>
    </row>
    <row r="5474" spans="1:19" x14ac:dyDescent="0.4">
      <c r="A5474"/>
      <c r="B5474"/>
      <c r="C5474" s="2" t="s">
        <v>2746</v>
      </c>
      <c r="N5474"/>
      <c r="S5474"/>
    </row>
    <row r="5475" spans="1:19" x14ac:dyDescent="0.4">
      <c r="A5475"/>
      <c r="B5475"/>
      <c r="C5475" s="2" t="s">
        <v>2747</v>
      </c>
      <c r="N5475"/>
      <c r="S5475"/>
    </row>
    <row r="5476" spans="1:19" x14ac:dyDescent="0.4">
      <c r="A5476"/>
      <c r="B5476"/>
      <c r="C5476" s="2" t="s">
        <v>2748</v>
      </c>
      <c r="N5476"/>
      <c r="S5476"/>
    </row>
    <row r="5477" spans="1:19" x14ac:dyDescent="0.4">
      <c r="A5477"/>
      <c r="B5477"/>
      <c r="C5477" s="2" t="s">
        <v>2749</v>
      </c>
      <c r="N5477"/>
      <c r="S5477"/>
    </row>
    <row r="5478" spans="1:19" x14ac:dyDescent="0.4">
      <c r="A5478"/>
      <c r="B5478"/>
      <c r="C5478" s="2" t="s">
        <v>2750</v>
      </c>
      <c r="N5478"/>
      <c r="S5478"/>
    </row>
    <row r="5479" spans="1:19" x14ac:dyDescent="0.4">
      <c r="A5479"/>
      <c r="B5479"/>
      <c r="C5479" s="2" t="s">
        <v>2751</v>
      </c>
      <c r="N5479"/>
      <c r="S5479"/>
    </row>
    <row r="5480" spans="1:19" x14ac:dyDescent="0.4">
      <c r="A5480"/>
      <c r="B5480"/>
      <c r="C5480" s="2" t="s">
        <v>2752</v>
      </c>
      <c r="N5480"/>
      <c r="S5480"/>
    </row>
    <row r="5481" spans="1:19" x14ac:dyDescent="0.4">
      <c r="A5481"/>
      <c r="B5481"/>
      <c r="C5481" s="2" t="s">
        <v>4383</v>
      </c>
      <c r="N5481"/>
      <c r="S5481"/>
    </row>
    <row r="5482" spans="1:19" x14ac:dyDescent="0.4">
      <c r="A5482"/>
      <c r="B5482"/>
      <c r="C5482" s="2" t="s">
        <v>4317</v>
      </c>
      <c r="N5482"/>
      <c r="S5482"/>
    </row>
    <row r="5483" spans="1:19" x14ac:dyDescent="0.4">
      <c r="A5483"/>
      <c r="B5483"/>
      <c r="C5483" s="2" t="s">
        <v>4384</v>
      </c>
      <c r="N5483"/>
      <c r="S5483"/>
    </row>
    <row r="5484" spans="1:19" x14ac:dyDescent="0.4">
      <c r="A5484"/>
      <c r="B5484"/>
      <c r="C5484" s="2" t="s">
        <v>4385</v>
      </c>
      <c r="N5484"/>
      <c r="S5484"/>
    </row>
    <row r="5485" spans="1:19" x14ac:dyDescent="0.4">
      <c r="A5485"/>
      <c r="B5485"/>
      <c r="C5485" s="2" t="s">
        <v>4318</v>
      </c>
      <c r="N5485"/>
      <c r="S5485"/>
    </row>
    <row r="5486" spans="1:19" x14ac:dyDescent="0.4">
      <c r="A5486"/>
      <c r="B5486"/>
      <c r="C5486" s="2" t="s">
        <v>4319</v>
      </c>
      <c r="N5486"/>
      <c r="S5486"/>
    </row>
    <row r="5487" spans="1:19" x14ac:dyDescent="0.4">
      <c r="A5487"/>
      <c r="B5487"/>
      <c r="C5487" s="2" t="s">
        <v>4386</v>
      </c>
      <c r="N5487"/>
      <c r="S5487"/>
    </row>
    <row r="5488" spans="1:19" x14ac:dyDescent="0.4">
      <c r="A5488"/>
      <c r="B5488"/>
      <c r="C5488" s="2"/>
      <c r="N5488"/>
      <c r="S5488"/>
    </row>
    <row r="5489" spans="1:19" x14ac:dyDescent="0.4">
      <c r="A5489"/>
      <c r="B5489"/>
      <c r="C5489" s="2" t="s">
        <v>1620</v>
      </c>
      <c r="N5489"/>
      <c r="S5489"/>
    </row>
    <row r="5490" spans="1:19" x14ac:dyDescent="0.4">
      <c r="C5490" s="2"/>
    </row>
    <row r="5491" spans="1:19" x14ac:dyDescent="0.4">
      <c r="C5491" s="2"/>
    </row>
    <row r="5492" spans="1:19" x14ac:dyDescent="0.4">
      <c r="A5492" s="12" t="s">
        <v>1554</v>
      </c>
      <c r="C5492" s="2"/>
      <c r="N5492"/>
      <c r="S5492"/>
    </row>
    <row r="5493" spans="1:19" x14ac:dyDescent="0.4">
      <c r="A5493" s="12" t="s">
        <v>1554</v>
      </c>
      <c r="B5493" s="18" t="s">
        <v>4597</v>
      </c>
      <c r="C5493" s="2"/>
      <c r="N5493"/>
      <c r="S5493"/>
    </row>
    <row r="5494" spans="1:19" x14ac:dyDescent="0.4">
      <c r="A5494" s="12" t="s">
        <v>1554</v>
      </c>
      <c r="B5494" s="13" t="s">
        <v>4598</v>
      </c>
      <c r="C5494" s="2"/>
      <c r="N5494"/>
      <c r="S5494"/>
    </row>
    <row r="5495" spans="1:19" x14ac:dyDescent="0.4">
      <c r="A5495" s="12" t="s">
        <v>1554</v>
      </c>
      <c r="B5495" s="13" t="s">
        <v>4599</v>
      </c>
      <c r="C5495" s="2"/>
      <c r="N5495"/>
      <c r="S5495"/>
    </row>
    <row r="5496" spans="1:19" x14ac:dyDescent="0.4">
      <c r="A5496" s="12" t="s">
        <v>1554</v>
      </c>
      <c r="B5496" s="13" t="s">
        <v>4600</v>
      </c>
      <c r="C5496" s="2"/>
      <c r="L5496" t="s">
        <v>4754</v>
      </c>
      <c r="N5496"/>
      <c r="S5496"/>
    </row>
    <row r="5497" spans="1:19" x14ac:dyDescent="0.4">
      <c r="A5497" s="12" t="s">
        <v>1554</v>
      </c>
      <c r="B5497" s="13" t="s">
        <v>4601</v>
      </c>
      <c r="C5497" s="2"/>
      <c r="N5497"/>
      <c r="S5497"/>
    </row>
    <row r="5498" spans="1:19" x14ac:dyDescent="0.4">
      <c r="A5498" s="12" t="s">
        <v>1554</v>
      </c>
      <c r="B5498" s="13" t="s">
        <v>6520</v>
      </c>
      <c r="C5498" s="2"/>
      <c r="N5498"/>
      <c r="S5498"/>
    </row>
    <row r="5499" spans="1:19" x14ac:dyDescent="0.4">
      <c r="A5499" s="12" t="s">
        <v>1554</v>
      </c>
      <c r="C5499" s="2"/>
      <c r="N5499"/>
      <c r="S5499"/>
    </row>
    <row r="5500" spans="1:19" x14ac:dyDescent="0.4">
      <c r="A5500" s="12" t="s">
        <v>1554</v>
      </c>
      <c r="B5500" s="13" t="s">
        <v>4322</v>
      </c>
      <c r="C5500" s="2"/>
      <c r="N5500"/>
      <c r="S5500"/>
    </row>
    <row r="5501" spans="1:19" x14ac:dyDescent="0.4">
      <c r="C5501" s="2" t="s">
        <v>4324</v>
      </c>
      <c r="S5501"/>
    </row>
    <row r="5502" spans="1:19" x14ac:dyDescent="0.4">
      <c r="C5502" s="2" t="s">
        <v>4325</v>
      </c>
      <c r="S5502"/>
    </row>
    <row r="5503" spans="1:19" x14ac:dyDescent="0.4">
      <c r="C5503" s="2" t="s">
        <v>4326</v>
      </c>
      <c r="S5503"/>
    </row>
    <row r="5504" spans="1:19" x14ac:dyDescent="0.4">
      <c r="C5504" s="2" t="s">
        <v>7826</v>
      </c>
      <c r="S5504"/>
    </row>
    <row r="5505" spans="3:19" x14ac:dyDescent="0.4">
      <c r="C5505" s="2" t="s">
        <v>7827</v>
      </c>
      <c r="S5505"/>
    </row>
    <row r="5506" spans="3:19" x14ac:dyDescent="0.4">
      <c r="C5506" s="2" t="s">
        <v>4327</v>
      </c>
      <c r="S5506"/>
    </row>
    <row r="5507" spans="3:19" x14ac:dyDescent="0.4">
      <c r="C5507" s="2" t="s">
        <v>4328</v>
      </c>
      <c r="S5507"/>
    </row>
    <row r="5508" spans="3:19" x14ac:dyDescent="0.4">
      <c r="C5508" s="2" t="s">
        <v>4329</v>
      </c>
      <c r="S5508"/>
    </row>
    <row r="5509" spans="3:19" x14ac:dyDescent="0.4">
      <c r="C5509" s="2" t="s">
        <v>7829</v>
      </c>
      <c r="S5509"/>
    </row>
    <row r="5510" spans="3:19" x14ac:dyDescent="0.4">
      <c r="C5510" s="2" t="s">
        <v>8646</v>
      </c>
      <c r="S5510"/>
    </row>
    <row r="5511" spans="3:19" x14ac:dyDescent="0.4">
      <c r="C5511" s="2" t="s">
        <v>8647</v>
      </c>
      <c r="S5511"/>
    </row>
    <row r="5512" spans="3:19" x14ac:dyDescent="0.4">
      <c r="C5512" s="2" t="s">
        <v>8648</v>
      </c>
      <c r="S5512"/>
    </row>
    <row r="5513" spans="3:19" x14ac:dyDescent="0.4">
      <c r="C5513" s="2" t="s">
        <v>8649</v>
      </c>
      <c r="S5513"/>
    </row>
    <row r="5514" spans="3:19" x14ac:dyDescent="0.4">
      <c r="C5514" s="2" t="s">
        <v>8650</v>
      </c>
      <c r="S5514"/>
    </row>
    <row r="5515" spans="3:19" x14ac:dyDescent="0.4">
      <c r="C5515" s="2" t="s">
        <v>8651</v>
      </c>
      <c r="S5515"/>
    </row>
    <row r="5516" spans="3:19" x14ac:dyDescent="0.4">
      <c r="C5516" s="2" t="s">
        <v>8652</v>
      </c>
      <c r="S5516"/>
    </row>
    <row r="5517" spans="3:19" x14ac:dyDescent="0.4">
      <c r="C5517" s="2" t="s">
        <v>8653</v>
      </c>
      <c r="S5517"/>
    </row>
    <row r="5518" spans="3:19" x14ac:dyDescent="0.4">
      <c r="C5518" s="2" t="s">
        <v>8654</v>
      </c>
      <c r="S5518"/>
    </row>
    <row r="5519" spans="3:19" x14ac:dyDescent="0.4">
      <c r="C5519" s="2" t="s">
        <v>8655</v>
      </c>
      <c r="S5519"/>
    </row>
    <row r="5520" spans="3:19" x14ac:dyDescent="0.4">
      <c r="C5520" s="2" t="s">
        <v>8656</v>
      </c>
      <c r="S5520"/>
    </row>
    <row r="5521" spans="1:19" x14ac:dyDescent="0.4">
      <c r="C5521" s="2" t="s">
        <v>8657</v>
      </c>
      <c r="S5521"/>
    </row>
    <row r="5522" spans="1:19" x14ac:dyDescent="0.4">
      <c r="C5522" s="2" t="s">
        <v>8658</v>
      </c>
      <c r="S5522"/>
    </row>
    <row r="5523" spans="1:19" x14ac:dyDescent="0.4">
      <c r="C5523" s="2" t="s">
        <v>8659</v>
      </c>
      <c r="S5523"/>
    </row>
    <row r="5524" spans="1:19" x14ac:dyDescent="0.4">
      <c r="C5524" s="2" t="s">
        <v>8660</v>
      </c>
      <c r="S5524"/>
    </row>
    <row r="5525" spans="1:19" x14ac:dyDescent="0.4">
      <c r="C5525" s="2" t="s">
        <v>8661</v>
      </c>
      <c r="S5525"/>
    </row>
    <row r="5526" spans="1:19" x14ac:dyDescent="0.4">
      <c r="C5526" s="2" t="s">
        <v>8662</v>
      </c>
      <c r="S5526"/>
    </row>
    <row r="5527" spans="1:19" x14ac:dyDescent="0.4">
      <c r="C5527" s="2" t="s">
        <v>8663</v>
      </c>
      <c r="S5527"/>
    </row>
    <row r="5528" spans="1:19" x14ac:dyDescent="0.4">
      <c r="C5528" s="2" t="s">
        <v>8664</v>
      </c>
      <c r="S5528"/>
    </row>
    <row r="5529" spans="1:19" x14ac:dyDescent="0.4">
      <c r="C5529" s="2" t="s">
        <v>8665</v>
      </c>
      <c r="S5529"/>
    </row>
    <row r="5530" spans="1:19" x14ac:dyDescent="0.4">
      <c r="C5530" s="2" t="s">
        <v>8666</v>
      </c>
      <c r="S5530"/>
    </row>
    <row r="5531" spans="1:19" x14ac:dyDescent="0.4">
      <c r="C5531" s="2" t="s">
        <v>8667</v>
      </c>
      <c r="S5531"/>
    </row>
    <row r="5532" spans="1:19" x14ac:dyDescent="0.4">
      <c r="C5532" s="2" t="s">
        <v>8668</v>
      </c>
      <c r="S5532"/>
    </row>
    <row r="5533" spans="1:19" x14ac:dyDescent="0.4">
      <c r="C5533" s="2" t="s">
        <v>8669</v>
      </c>
      <c r="S5533"/>
    </row>
    <row r="5534" spans="1:19" x14ac:dyDescent="0.4">
      <c r="C5534" s="2" t="s">
        <v>7828</v>
      </c>
      <c r="S5534"/>
    </row>
    <row r="5535" spans="1:19" x14ac:dyDescent="0.4">
      <c r="C5535" s="2" t="s">
        <v>7830</v>
      </c>
      <c r="S5535"/>
    </row>
    <row r="5536" spans="1:19" x14ac:dyDescent="0.4">
      <c r="A5536" s="12" t="s">
        <v>1554</v>
      </c>
      <c r="B5536" s="13" t="s">
        <v>4576</v>
      </c>
      <c r="C5536" s="2"/>
      <c r="S5536"/>
    </row>
    <row r="5537" spans="1:19" x14ac:dyDescent="0.4">
      <c r="A5537" s="12" t="s">
        <v>1554</v>
      </c>
      <c r="B5537" s="13" t="s">
        <v>4577</v>
      </c>
      <c r="C5537" s="2"/>
      <c r="S5537"/>
    </row>
    <row r="5538" spans="1:19" x14ac:dyDescent="0.4">
      <c r="A5538" s="12" t="s">
        <v>1554</v>
      </c>
      <c r="B5538" s="13" t="s">
        <v>4578</v>
      </c>
      <c r="C5538" s="2"/>
      <c r="S5538"/>
    </row>
    <row r="5539" spans="1:19" x14ac:dyDescent="0.4">
      <c r="A5539" s="12" t="s">
        <v>1554</v>
      </c>
      <c r="B5539" s="13" t="s">
        <v>4749</v>
      </c>
      <c r="C5539" s="2"/>
      <c r="S5539"/>
    </row>
    <row r="5540" spans="1:19" x14ac:dyDescent="0.4">
      <c r="C5540" s="2"/>
      <c r="S5540"/>
    </row>
    <row r="5541" spans="1:19" x14ac:dyDescent="0.4">
      <c r="C5541" s="2"/>
    </row>
    <row r="5542" spans="1:19" x14ac:dyDescent="0.4">
      <c r="A5542" s="12" t="s">
        <v>1554</v>
      </c>
      <c r="C5542" s="2"/>
    </row>
    <row r="5543" spans="1:19" x14ac:dyDescent="0.4">
      <c r="A5543" s="12" t="s">
        <v>1554</v>
      </c>
      <c r="B5543" s="18" t="s">
        <v>2852</v>
      </c>
      <c r="C5543" s="2"/>
      <c r="N5543"/>
      <c r="S5543"/>
    </row>
    <row r="5544" spans="1:19" x14ac:dyDescent="0.4">
      <c r="A5544" s="12" t="s">
        <v>2952</v>
      </c>
      <c r="B5544" s="13" t="s">
        <v>4699</v>
      </c>
      <c r="C5544" s="2"/>
      <c r="N5544"/>
      <c r="S5544"/>
    </row>
    <row r="5545" spans="1:19" x14ac:dyDescent="0.4">
      <c r="A5545" s="12" t="s">
        <v>2952</v>
      </c>
      <c r="B5545" s="13" t="s">
        <v>4709</v>
      </c>
      <c r="C5545" s="2"/>
      <c r="N5545"/>
      <c r="S5545"/>
    </row>
    <row r="5546" spans="1:19" x14ac:dyDescent="0.4">
      <c r="A5546" s="12" t="s">
        <v>2952</v>
      </c>
      <c r="B5546" s="13" t="s">
        <v>4591</v>
      </c>
      <c r="C5546" s="2"/>
      <c r="N5546"/>
      <c r="S5546"/>
    </row>
    <row r="5547" spans="1:19" x14ac:dyDescent="0.4">
      <c r="A5547" s="12" t="s">
        <v>2952</v>
      </c>
      <c r="B5547" s="13" t="s">
        <v>4700</v>
      </c>
      <c r="C5547" s="2"/>
      <c r="N5547"/>
      <c r="S5547"/>
    </row>
    <row r="5548" spans="1:19" x14ac:dyDescent="0.4">
      <c r="A5548" s="12" t="s">
        <v>2952</v>
      </c>
      <c r="B5548" s="13" t="s">
        <v>6760</v>
      </c>
      <c r="C5548" s="2"/>
      <c r="N5548"/>
      <c r="S5548"/>
    </row>
    <row r="5549" spans="1:19" x14ac:dyDescent="0.4">
      <c r="A5549" s="12" t="s">
        <v>2952</v>
      </c>
      <c r="B5549" s="13" t="s">
        <v>6762</v>
      </c>
      <c r="C5549" s="2"/>
      <c r="N5549"/>
      <c r="S5549"/>
    </row>
    <row r="5550" spans="1:19" x14ac:dyDescent="0.4">
      <c r="C5550" s="2" t="s">
        <v>2774</v>
      </c>
      <c r="N5550"/>
      <c r="S5550"/>
    </row>
    <row r="5551" spans="1:19" x14ac:dyDescent="0.4">
      <c r="A5551" s="12" t="s">
        <v>1554</v>
      </c>
      <c r="B5551" s="13" t="s">
        <v>4701</v>
      </c>
      <c r="C5551" s="2"/>
      <c r="N5551"/>
      <c r="S5551"/>
    </row>
    <row r="5552" spans="1:19" x14ac:dyDescent="0.4">
      <c r="A5552" s="12" t="s">
        <v>1554</v>
      </c>
      <c r="B5552" s="13" t="s">
        <v>7331</v>
      </c>
      <c r="C5552" s="2"/>
      <c r="N5552"/>
      <c r="S5552"/>
    </row>
    <row r="5553" spans="1:19" x14ac:dyDescent="0.4">
      <c r="A5553" s="12" t="s">
        <v>1554</v>
      </c>
      <c r="B5553" s="13" t="s">
        <v>7332</v>
      </c>
      <c r="C5553" s="2"/>
      <c r="N5553"/>
      <c r="S5553"/>
    </row>
    <row r="5554" spans="1:19" x14ac:dyDescent="0.4">
      <c r="A5554" s="12" t="s">
        <v>1554</v>
      </c>
      <c r="B5554" s="13" t="s">
        <v>7333</v>
      </c>
      <c r="C5554" s="2"/>
      <c r="N5554"/>
      <c r="S5554"/>
    </row>
    <row r="5555" spans="1:19" x14ac:dyDescent="0.4">
      <c r="C5555" s="2"/>
      <c r="N5555"/>
      <c r="S5555"/>
    </row>
    <row r="5556" spans="1:19" x14ac:dyDescent="0.4">
      <c r="C5556" s="2"/>
    </row>
    <row r="5557" spans="1:19" x14ac:dyDescent="0.4">
      <c r="A5557" s="12" t="s">
        <v>2952</v>
      </c>
      <c r="C5557" s="2"/>
    </row>
    <row r="5558" spans="1:19" x14ac:dyDescent="0.4">
      <c r="A5558" s="12" t="s">
        <v>1554</v>
      </c>
      <c r="B5558" s="18" t="s">
        <v>6812</v>
      </c>
      <c r="C5558" s="2"/>
      <c r="N5558"/>
      <c r="S5558"/>
    </row>
    <row r="5559" spans="1:19" x14ac:dyDescent="0.4">
      <c r="A5559" s="12" t="s">
        <v>1554</v>
      </c>
      <c r="B5559" s="14" t="str">
        <f>"tomcatver=" &amp; $F$36</f>
        <v>tomcatver=9.0.46</v>
      </c>
      <c r="C5559" s="2"/>
      <c r="N5559"/>
      <c r="S5559"/>
    </row>
    <row r="5560" spans="1:19" x14ac:dyDescent="0.4">
      <c r="A5560" s="12" t="s">
        <v>2952</v>
      </c>
      <c r="B5560" s="13" t="s">
        <v>6818</v>
      </c>
      <c r="C5560" s="2"/>
      <c r="N5560"/>
      <c r="S5560"/>
    </row>
    <row r="5561" spans="1:19" x14ac:dyDescent="0.4">
      <c r="A5561" s="12" t="s">
        <v>1554</v>
      </c>
      <c r="B5561" s="13" t="s">
        <v>4715</v>
      </c>
      <c r="C5561" s="2"/>
      <c r="N5561"/>
      <c r="S5561"/>
    </row>
    <row r="5562" spans="1:19" x14ac:dyDescent="0.4">
      <c r="A5562" s="12" t="s">
        <v>1554</v>
      </c>
      <c r="B5562" s="14" t="str">
        <f>"log4jver=" &amp; $F$37</f>
        <v>log4jver=2.14.1</v>
      </c>
      <c r="C5562" s="2"/>
      <c r="N5562"/>
      <c r="S5562"/>
    </row>
    <row r="5563" spans="1:19" x14ac:dyDescent="0.4">
      <c r="A5563" s="12" t="s">
        <v>1554</v>
      </c>
      <c r="B5563" s="13" t="s">
        <v>6819</v>
      </c>
      <c r="C5563" s="2"/>
      <c r="N5563"/>
      <c r="S5563"/>
    </row>
    <row r="5564" spans="1:19" x14ac:dyDescent="0.4">
      <c r="A5564" s="12" t="s">
        <v>1554</v>
      </c>
      <c r="B5564" s="13" t="s">
        <v>6514</v>
      </c>
      <c r="C5564" s="2"/>
      <c r="N5564"/>
      <c r="S5564"/>
    </row>
    <row r="5565" spans="1:19" x14ac:dyDescent="0.4">
      <c r="A5565" s="12" t="s">
        <v>1554</v>
      </c>
      <c r="B5565" s="13" t="s">
        <v>6659</v>
      </c>
      <c r="C5565" s="2"/>
      <c r="N5565"/>
      <c r="S5565"/>
    </row>
    <row r="5566" spans="1:19" x14ac:dyDescent="0.4">
      <c r="A5566" s="12" t="s">
        <v>1554</v>
      </c>
      <c r="B5566" s="13" t="s">
        <v>6660</v>
      </c>
      <c r="C5566" s="2"/>
      <c r="N5566"/>
      <c r="S5566"/>
    </row>
    <row r="5567" spans="1:19" x14ac:dyDescent="0.4">
      <c r="A5567" s="12" t="s">
        <v>1554</v>
      </c>
      <c r="B5567" s="13" t="s">
        <v>6661</v>
      </c>
      <c r="C5567" s="2"/>
      <c r="N5567"/>
      <c r="S5567"/>
    </row>
    <row r="5568" spans="1:19" x14ac:dyDescent="0.4">
      <c r="A5568" s="12" t="s">
        <v>1554</v>
      </c>
      <c r="B5568" s="13" t="s">
        <v>7297</v>
      </c>
      <c r="C5568" s="2"/>
      <c r="N5568"/>
      <c r="S5568"/>
    </row>
    <row r="5569" spans="1:19" x14ac:dyDescent="0.4">
      <c r="A5569" s="12" t="s">
        <v>1554</v>
      </c>
      <c r="B5569" s="13" t="s">
        <v>6662</v>
      </c>
      <c r="C5569" s="2"/>
      <c r="N5569"/>
      <c r="S5569"/>
    </row>
    <row r="5570" spans="1:19" x14ac:dyDescent="0.4">
      <c r="A5570" s="12" t="s">
        <v>1554</v>
      </c>
      <c r="B5570" s="13" t="s">
        <v>6663</v>
      </c>
      <c r="C5570" s="2"/>
      <c r="N5570"/>
      <c r="S5570"/>
    </row>
    <row r="5571" spans="1:19" x14ac:dyDescent="0.4">
      <c r="A5571" s="12" t="s">
        <v>1554</v>
      </c>
      <c r="B5571" s="13" t="s">
        <v>6664</v>
      </c>
      <c r="C5571" s="2"/>
      <c r="N5571"/>
      <c r="S5571"/>
    </row>
    <row r="5572" spans="1:19" x14ac:dyDescent="0.4">
      <c r="A5572" s="12" t="s">
        <v>1554</v>
      </c>
      <c r="B5572" s="13" t="s">
        <v>6665</v>
      </c>
      <c r="C5572" s="2"/>
      <c r="N5572"/>
      <c r="S5572"/>
    </row>
    <row r="5573" spans="1:19" x14ac:dyDescent="0.4">
      <c r="A5573" s="12" t="s">
        <v>2952</v>
      </c>
      <c r="B5573" s="13" t="s">
        <v>6666</v>
      </c>
      <c r="C5573" s="2"/>
      <c r="N5573"/>
      <c r="S5573"/>
    </row>
    <row r="5574" spans="1:19" x14ac:dyDescent="0.4">
      <c r="A5574" s="12" t="s">
        <v>1554</v>
      </c>
      <c r="B5574" s="13" t="s">
        <v>2937</v>
      </c>
      <c r="C5574" s="2"/>
      <c r="N5574"/>
      <c r="S5574"/>
    </row>
    <row r="5575" spans="1:19" x14ac:dyDescent="0.4">
      <c r="A5575" s="12" t="s">
        <v>2952</v>
      </c>
      <c r="B5575" s="13" t="s">
        <v>2938</v>
      </c>
      <c r="C5575" s="2"/>
      <c r="N5575"/>
      <c r="S5575"/>
    </row>
    <row r="5576" spans="1:19" x14ac:dyDescent="0.4">
      <c r="A5576" s="12" t="s">
        <v>2952</v>
      </c>
      <c r="B5576" s="13" t="s">
        <v>2936</v>
      </c>
      <c r="C5576" s="2"/>
      <c r="N5576"/>
      <c r="S5576"/>
    </row>
    <row r="5577" spans="1:19" x14ac:dyDescent="0.4">
      <c r="A5577" s="12" t="s">
        <v>2952</v>
      </c>
      <c r="B5577" s="13" t="s">
        <v>6656</v>
      </c>
      <c r="C5577" s="2"/>
      <c r="N5577"/>
      <c r="S5577"/>
    </row>
    <row r="5578" spans="1:19" x14ac:dyDescent="0.4">
      <c r="A5578" s="12" t="s">
        <v>2952</v>
      </c>
      <c r="B5578" s="13" t="s">
        <v>6657</v>
      </c>
      <c r="C5578" s="2"/>
      <c r="N5578"/>
      <c r="S5578"/>
    </row>
    <row r="5579" spans="1:19" x14ac:dyDescent="0.4">
      <c r="A5579" s="12" t="s">
        <v>1554</v>
      </c>
      <c r="B5579" s="13" t="s">
        <v>38</v>
      </c>
      <c r="C5579" s="2"/>
      <c r="N5579"/>
      <c r="S5579"/>
    </row>
    <row r="5580" spans="1:19" x14ac:dyDescent="0.4">
      <c r="A5580" s="12" t="s">
        <v>1554</v>
      </c>
      <c r="B5580" s="13" t="s">
        <v>6525</v>
      </c>
      <c r="C5580" s="2"/>
      <c r="N5580"/>
      <c r="S5580"/>
    </row>
    <row r="5581" spans="1:19" x14ac:dyDescent="0.4">
      <c r="A5581" s="12" t="s">
        <v>2952</v>
      </c>
      <c r="B5581" s="13" t="s">
        <v>6526</v>
      </c>
      <c r="C5581" s="2"/>
      <c r="N5581"/>
      <c r="S5581"/>
    </row>
    <row r="5582" spans="1:19" x14ac:dyDescent="0.4">
      <c r="A5582" s="12" t="s">
        <v>1554</v>
      </c>
      <c r="B5582" s="13" t="s">
        <v>6667</v>
      </c>
      <c r="C5582" s="2"/>
      <c r="N5582"/>
      <c r="S5582"/>
    </row>
    <row r="5583" spans="1:19" x14ac:dyDescent="0.4">
      <c r="A5583" s="12" t="s">
        <v>1554</v>
      </c>
      <c r="B5583" s="13" t="s">
        <v>6556</v>
      </c>
      <c r="C5583" s="2"/>
      <c r="N5583"/>
      <c r="S5583"/>
    </row>
    <row r="5584" spans="1:19" x14ac:dyDescent="0.4">
      <c r="A5584" s="12" t="s">
        <v>1554</v>
      </c>
      <c r="B5584" s="13" t="s">
        <v>6557</v>
      </c>
      <c r="C5584" s="2"/>
      <c r="N5584"/>
      <c r="S5584"/>
    </row>
    <row r="5585" spans="1:19" x14ac:dyDescent="0.4">
      <c r="A5585" s="12" t="s">
        <v>1554</v>
      </c>
      <c r="B5585" s="13" t="s">
        <v>6558</v>
      </c>
      <c r="C5585" s="2"/>
      <c r="N5585"/>
      <c r="S5585"/>
    </row>
    <row r="5586" spans="1:19" x14ac:dyDescent="0.4">
      <c r="A5586" s="12" t="s">
        <v>1554</v>
      </c>
      <c r="B5586" s="13" t="s">
        <v>6559</v>
      </c>
      <c r="C5586" s="2"/>
      <c r="N5586"/>
      <c r="S5586"/>
    </row>
    <row r="5587" spans="1:19" x14ac:dyDescent="0.4">
      <c r="A5587" s="12" t="s">
        <v>1554</v>
      </c>
      <c r="B5587" s="13" t="s">
        <v>6560</v>
      </c>
      <c r="C5587" s="2"/>
      <c r="N5587"/>
      <c r="S5587"/>
    </row>
    <row r="5588" spans="1:19" x14ac:dyDescent="0.4">
      <c r="A5588" s="12" t="s">
        <v>1554</v>
      </c>
      <c r="B5588" s="13" t="s">
        <v>38</v>
      </c>
      <c r="C5588" s="2"/>
      <c r="N5588"/>
      <c r="S5588"/>
    </row>
    <row r="5589" spans="1:19" x14ac:dyDescent="0.4">
      <c r="A5589" s="12" t="s">
        <v>1554</v>
      </c>
      <c r="B5589" s="13" t="s">
        <v>6668</v>
      </c>
      <c r="C5589" s="2"/>
      <c r="N5589"/>
      <c r="S5589"/>
    </row>
    <row r="5590" spans="1:19" x14ac:dyDescent="0.4">
      <c r="A5590" s="12" t="s">
        <v>1554</v>
      </c>
      <c r="B5590" s="13" t="s">
        <v>6561</v>
      </c>
      <c r="C5590" s="2"/>
      <c r="N5590"/>
      <c r="S5590"/>
    </row>
    <row r="5591" spans="1:19" x14ac:dyDescent="0.4">
      <c r="A5591" s="12" t="s">
        <v>1554</v>
      </c>
      <c r="B5591" s="13" t="s">
        <v>6562</v>
      </c>
      <c r="C5591" s="2"/>
      <c r="N5591"/>
      <c r="S5591"/>
    </row>
    <row r="5592" spans="1:19" x14ac:dyDescent="0.4">
      <c r="A5592" s="12" t="s">
        <v>1554</v>
      </c>
      <c r="B5592" s="13" t="s">
        <v>6563</v>
      </c>
      <c r="C5592" s="2"/>
      <c r="N5592"/>
      <c r="S5592"/>
    </row>
    <row r="5593" spans="1:19" x14ac:dyDescent="0.4">
      <c r="A5593" s="12" t="s">
        <v>1554</v>
      </c>
      <c r="B5593" s="13" t="s">
        <v>6564</v>
      </c>
      <c r="C5593" s="2"/>
      <c r="N5593"/>
      <c r="S5593"/>
    </row>
    <row r="5594" spans="1:19" x14ac:dyDescent="0.4">
      <c r="A5594" s="12" t="s">
        <v>1554</v>
      </c>
      <c r="B5594" s="13" t="s">
        <v>6565</v>
      </c>
      <c r="C5594" s="2"/>
      <c r="N5594"/>
      <c r="S5594"/>
    </row>
    <row r="5595" spans="1:19" x14ac:dyDescent="0.4">
      <c r="A5595" s="12" t="s">
        <v>1554</v>
      </c>
      <c r="B5595" s="13" t="s">
        <v>6566</v>
      </c>
      <c r="C5595" s="2"/>
      <c r="N5595"/>
      <c r="S5595"/>
    </row>
    <row r="5596" spans="1:19" x14ac:dyDescent="0.4">
      <c r="A5596" s="12" t="s">
        <v>1554</v>
      </c>
      <c r="B5596" s="13" t="s">
        <v>6567</v>
      </c>
      <c r="C5596" s="2"/>
      <c r="N5596"/>
      <c r="S5596"/>
    </row>
    <row r="5597" spans="1:19" x14ac:dyDescent="0.4">
      <c r="A5597" s="12" t="s">
        <v>1554</v>
      </c>
      <c r="B5597" s="13" t="s">
        <v>6568</v>
      </c>
      <c r="C5597" s="2"/>
      <c r="N5597"/>
      <c r="S5597"/>
    </row>
    <row r="5598" spans="1:19" x14ac:dyDescent="0.4">
      <c r="A5598" s="12" t="s">
        <v>1554</v>
      </c>
      <c r="B5598" s="13" t="s">
        <v>6569</v>
      </c>
      <c r="C5598" s="2"/>
      <c r="N5598"/>
      <c r="S5598"/>
    </row>
    <row r="5599" spans="1:19" x14ac:dyDescent="0.4">
      <c r="A5599" s="12" t="s">
        <v>1554</v>
      </c>
      <c r="B5599" s="13" t="s">
        <v>6671</v>
      </c>
      <c r="C5599" s="2"/>
      <c r="N5599"/>
      <c r="S5599"/>
    </row>
    <row r="5600" spans="1:19" x14ac:dyDescent="0.4">
      <c r="A5600" s="12" t="s">
        <v>1554</v>
      </c>
      <c r="B5600" s="13" t="s">
        <v>6570</v>
      </c>
      <c r="C5600" s="2"/>
      <c r="N5600"/>
      <c r="S5600"/>
    </row>
    <row r="5601" spans="1:19" x14ac:dyDescent="0.4">
      <c r="A5601" s="12" t="s">
        <v>1554</v>
      </c>
      <c r="B5601" s="13" t="s">
        <v>6571</v>
      </c>
      <c r="C5601" s="2"/>
      <c r="N5601"/>
      <c r="S5601"/>
    </row>
    <row r="5602" spans="1:19" x14ac:dyDescent="0.4">
      <c r="A5602" s="12" t="s">
        <v>1554</v>
      </c>
      <c r="B5602" s="13" t="s">
        <v>6572</v>
      </c>
      <c r="C5602" s="2"/>
      <c r="N5602"/>
      <c r="S5602"/>
    </row>
    <row r="5603" spans="1:19" x14ac:dyDescent="0.4">
      <c r="A5603" s="12" t="s">
        <v>1554</v>
      </c>
      <c r="B5603" s="13" t="s">
        <v>6573</v>
      </c>
      <c r="C5603" s="2"/>
      <c r="N5603"/>
      <c r="S5603"/>
    </row>
    <row r="5604" spans="1:19" x14ac:dyDescent="0.4">
      <c r="A5604" s="12" t="s">
        <v>1554</v>
      </c>
      <c r="B5604" s="13" t="s">
        <v>6574</v>
      </c>
      <c r="C5604" s="2"/>
      <c r="N5604"/>
      <c r="S5604"/>
    </row>
    <row r="5605" spans="1:19" x14ac:dyDescent="0.4">
      <c r="A5605" s="12" t="s">
        <v>1554</v>
      </c>
      <c r="B5605" s="13" t="s">
        <v>6575</v>
      </c>
      <c r="C5605" s="2"/>
      <c r="N5605"/>
      <c r="S5605"/>
    </row>
    <row r="5606" spans="1:19" x14ac:dyDescent="0.4">
      <c r="A5606" s="12" t="s">
        <v>1554</v>
      </c>
      <c r="B5606" s="13" t="s">
        <v>6576</v>
      </c>
      <c r="C5606" s="2"/>
      <c r="N5606"/>
      <c r="S5606"/>
    </row>
    <row r="5607" spans="1:19" x14ac:dyDescent="0.4">
      <c r="A5607" s="12" t="s">
        <v>1554</v>
      </c>
      <c r="B5607" s="13" t="s">
        <v>6577</v>
      </c>
      <c r="C5607" s="2"/>
      <c r="N5607"/>
      <c r="S5607"/>
    </row>
    <row r="5608" spans="1:19" x14ac:dyDescent="0.4">
      <c r="A5608" s="12" t="s">
        <v>1554</v>
      </c>
      <c r="B5608" s="13" t="s">
        <v>6578</v>
      </c>
      <c r="C5608" s="2"/>
      <c r="N5608"/>
      <c r="S5608"/>
    </row>
    <row r="5609" spans="1:19" x14ac:dyDescent="0.4">
      <c r="A5609" s="12" t="s">
        <v>1554</v>
      </c>
      <c r="B5609" s="13" t="s">
        <v>6579</v>
      </c>
      <c r="C5609" s="2"/>
      <c r="N5609"/>
      <c r="S5609"/>
    </row>
    <row r="5610" spans="1:19" x14ac:dyDescent="0.4">
      <c r="A5610" s="12" t="s">
        <v>1554</v>
      </c>
      <c r="B5610" s="13" t="s">
        <v>38</v>
      </c>
      <c r="C5610" s="2"/>
      <c r="N5610"/>
      <c r="S5610"/>
    </row>
    <row r="5611" spans="1:19" x14ac:dyDescent="0.4">
      <c r="A5611" s="12" t="s">
        <v>2952</v>
      </c>
      <c r="B5611" s="13" t="s">
        <v>4714</v>
      </c>
      <c r="C5611" s="2"/>
      <c r="N5611"/>
      <c r="S5611"/>
    </row>
    <row r="5612" spans="1:19" x14ac:dyDescent="0.4">
      <c r="A5612" s="12" t="s">
        <v>1554</v>
      </c>
      <c r="B5612" s="13" t="s">
        <v>4716</v>
      </c>
      <c r="C5612" s="2"/>
      <c r="N5612"/>
      <c r="S5612"/>
    </row>
    <row r="5613" spans="1:19" x14ac:dyDescent="0.4">
      <c r="A5613" s="12" t="s">
        <v>2952</v>
      </c>
      <c r="B5613" s="13" t="s">
        <v>6672</v>
      </c>
      <c r="C5613" s="2"/>
      <c r="N5613"/>
      <c r="S5613"/>
    </row>
    <row r="5614" spans="1:19" x14ac:dyDescent="0.4">
      <c r="A5614" s="12" t="s">
        <v>2952</v>
      </c>
      <c r="B5614" s="13" t="s">
        <v>4702</v>
      </c>
      <c r="C5614" s="2"/>
      <c r="N5614"/>
      <c r="S5614"/>
    </row>
    <row r="5615" spans="1:19" x14ac:dyDescent="0.4">
      <c r="A5615" s="12" t="s">
        <v>2952</v>
      </c>
      <c r="B5615" s="13" t="s">
        <v>4703</v>
      </c>
      <c r="C5615" s="2"/>
      <c r="N5615"/>
      <c r="S5615"/>
    </row>
    <row r="5616" spans="1:19" x14ac:dyDescent="0.4">
      <c r="A5616" s="12" t="s">
        <v>2952</v>
      </c>
      <c r="B5616" s="13" t="s">
        <v>4704</v>
      </c>
      <c r="C5616" s="2"/>
      <c r="N5616"/>
      <c r="S5616"/>
    </row>
    <row r="5617" spans="1:19" x14ac:dyDescent="0.4">
      <c r="A5617" s="12" t="s">
        <v>1554</v>
      </c>
      <c r="B5617" s="13" t="s">
        <v>6790</v>
      </c>
      <c r="C5617" s="2"/>
      <c r="N5617"/>
      <c r="S5617"/>
    </row>
    <row r="5618" spans="1:19" x14ac:dyDescent="0.4">
      <c r="A5618" s="12" t="s">
        <v>2952</v>
      </c>
      <c r="B5618" s="13" t="s">
        <v>6791</v>
      </c>
      <c r="C5618" s="2"/>
      <c r="N5618"/>
      <c r="S5618"/>
    </row>
    <row r="5619" spans="1:19" x14ac:dyDescent="0.4">
      <c r="A5619" s="12" t="s">
        <v>2952</v>
      </c>
      <c r="B5619" s="13" t="s">
        <v>4705</v>
      </c>
      <c r="C5619" s="2"/>
      <c r="N5619"/>
      <c r="S5619"/>
    </row>
    <row r="5620" spans="1:19" x14ac:dyDescent="0.4">
      <c r="A5620" s="12" t="s">
        <v>2952</v>
      </c>
      <c r="B5620" s="13" t="s">
        <v>4706</v>
      </c>
      <c r="C5620" s="2"/>
      <c r="N5620"/>
      <c r="S5620"/>
    </row>
    <row r="5621" spans="1:19" x14ac:dyDescent="0.4">
      <c r="A5621" s="12" t="s">
        <v>2952</v>
      </c>
      <c r="B5621" s="13" t="s">
        <v>4707</v>
      </c>
      <c r="C5621" s="2"/>
      <c r="N5621"/>
      <c r="S5621"/>
    </row>
    <row r="5622" spans="1:19" x14ac:dyDescent="0.4">
      <c r="A5622" s="12" t="s">
        <v>2952</v>
      </c>
      <c r="B5622" s="13" t="s">
        <v>4708</v>
      </c>
      <c r="C5622" s="2"/>
      <c r="N5622"/>
      <c r="S5622"/>
    </row>
    <row r="5623" spans="1:19" x14ac:dyDescent="0.4">
      <c r="A5623" s="12" t="s">
        <v>2952</v>
      </c>
      <c r="B5623" s="13" t="s">
        <v>6527</v>
      </c>
      <c r="C5623" s="2"/>
      <c r="N5623"/>
      <c r="S5623"/>
    </row>
    <row r="5624" spans="1:19" x14ac:dyDescent="0.4">
      <c r="A5624" s="12" t="s">
        <v>2952</v>
      </c>
      <c r="B5624" s="13" t="s">
        <v>126</v>
      </c>
      <c r="C5624" s="2"/>
      <c r="N5624"/>
      <c r="S5624"/>
    </row>
    <row r="5625" spans="1:19" x14ac:dyDescent="0.4">
      <c r="A5625" s="12" t="s">
        <v>2952</v>
      </c>
      <c r="B5625" s="13" t="s">
        <v>2939</v>
      </c>
      <c r="C5625" s="2"/>
      <c r="N5625"/>
      <c r="S5625"/>
    </row>
    <row r="5626" spans="1:19" x14ac:dyDescent="0.4">
      <c r="A5626" s="12" t="s">
        <v>2952</v>
      </c>
      <c r="B5626" s="13" t="s">
        <v>2940</v>
      </c>
      <c r="C5626" s="2"/>
      <c r="N5626"/>
      <c r="S5626"/>
    </row>
    <row r="5627" spans="1:19" x14ac:dyDescent="0.4">
      <c r="A5627" s="12" t="s">
        <v>2952</v>
      </c>
      <c r="C5627" s="2"/>
      <c r="N5627"/>
      <c r="S5627"/>
    </row>
    <row r="5628" spans="1:19" x14ac:dyDescent="0.4">
      <c r="A5628" s="12" t="s">
        <v>2952</v>
      </c>
      <c r="B5628" s="13" t="s">
        <v>131</v>
      </c>
      <c r="C5628" s="2"/>
      <c r="N5628"/>
      <c r="S5628"/>
    </row>
    <row r="5629" spans="1:19" x14ac:dyDescent="0.4">
      <c r="A5629" s="12" t="s">
        <v>2952</v>
      </c>
      <c r="B5629" s="13" t="s">
        <v>2941</v>
      </c>
      <c r="C5629" s="2"/>
      <c r="N5629"/>
      <c r="S5629"/>
    </row>
    <row r="5630" spans="1:19" x14ac:dyDescent="0.4">
      <c r="A5630" s="12" t="s">
        <v>2952</v>
      </c>
      <c r="C5630" s="2"/>
      <c r="N5630"/>
      <c r="S5630"/>
    </row>
    <row r="5631" spans="1:19" x14ac:dyDescent="0.4">
      <c r="A5631" s="12" t="s">
        <v>2952</v>
      </c>
      <c r="B5631" s="13" t="s">
        <v>2942</v>
      </c>
      <c r="C5631" s="2"/>
      <c r="N5631"/>
      <c r="S5631"/>
    </row>
    <row r="5632" spans="1:19" x14ac:dyDescent="0.4">
      <c r="A5632" s="12" t="s">
        <v>2952</v>
      </c>
      <c r="B5632" s="13" t="s">
        <v>2943</v>
      </c>
      <c r="C5632" s="2"/>
      <c r="N5632"/>
      <c r="S5632"/>
    </row>
    <row r="5633" spans="1:19" x14ac:dyDescent="0.4">
      <c r="A5633" s="12" t="s">
        <v>2952</v>
      </c>
      <c r="C5633" s="2"/>
      <c r="N5633"/>
      <c r="S5633"/>
    </row>
    <row r="5634" spans="1:19" x14ac:dyDescent="0.4">
      <c r="A5634" s="12" t="s">
        <v>2952</v>
      </c>
      <c r="B5634" s="13" t="s">
        <v>2944</v>
      </c>
      <c r="C5634" s="2"/>
      <c r="N5634"/>
      <c r="S5634"/>
    </row>
    <row r="5635" spans="1:19" x14ac:dyDescent="0.4">
      <c r="A5635" s="12" t="s">
        <v>2952</v>
      </c>
      <c r="C5635" s="2"/>
      <c r="N5635"/>
      <c r="S5635"/>
    </row>
    <row r="5636" spans="1:19" x14ac:dyDescent="0.4">
      <c r="A5636" s="12" t="s">
        <v>1554</v>
      </c>
      <c r="B5636" s="13" t="s">
        <v>2945</v>
      </c>
      <c r="C5636" s="2"/>
      <c r="N5636"/>
      <c r="S5636"/>
    </row>
    <row r="5637" spans="1:19" x14ac:dyDescent="0.4">
      <c r="A5637" s="12" t="s">
        <v>1554</v>
      </c>
      <c r="B5637" s="13" t="s">
        <v>2946</v>
      </c>
      <c r="C5637" s="2"/>
      <c r="N5637"/>
      <c r="S5637"/>
    </row>
    <row r="5638" spans="1:19" x14ac:dyDescent="0.4">
      <c r="A5638" s="12" t="s">
        <v>1554</v>
      </c>
      <c r="C5638" s="2"/>
      <c r="N5638"/>
      <c r="S5638"/>
    </row>
    <row r="5639" spans="1:19" x14ac:dyDescent="0.4">
      <c r="A5639" s="12" t="s">
        <v>2952</v>
      </c>
      <c r="B5639" s="13" t="s">
        <v>4874</v>
      </c>
      <c r="C5639" s="2"/>
      <c r="N5639"/>
      <c r="S5639"/>
    </row>
    <row r="5640" spans="1:19" x14ac:dyDescent="0.4">
      <c r="A5640" s="12" t="s">
        <v>2952</v>
      </c>
      <c r="B5640" s="13" t="s">
        <v>4875</v>
      </c>
      <c r="C5640" s="2"/>
      <c r="N5640"/>
      <c r="S5640"/>
    </row>
    <row r="5641" spans="1:19" x14ac:dyDescent="0.4">
      <c r="A5641" s="12" t="s">
        <v>2952</v>
      </c>
      <c r="C5641" s="2"/>
      <c r="N5641"/>
      <c r="S5641"/>
    </row>
    <row r="5642" spans="1:19" x14ac:dyDescent="0.4">
      <c r="A5642" s="12" t="s">
        <v>2952</v>
      </c>
      <c r="B5642" s="13" t="s">
        <v>142</v>
      </c>
      <c r="C5642" s="2"/>
      <c r="N5642"/>
      <c r="S5642"/>
    </row>
    <row r="5643" spans="1:19" x14ac:dyDescent="0.4">
      <c r="A5643" s="12" t="s">
        <v>2952</v>
      </c>
      <c r="B5643" s="13" t="s">
        <v>2947</v>
      </c>
      <c r="C5643" s="2"/>
      <c r="N5643"/>
      <c r="S5643"/>
    </row>
    <row r="5644" spans="1:19" x14ac:dyDescent="0.4">
      <c r="A5644" s="12" t="s">
        <v>2952</v>
      </c>
      <c r="B5644" s="13" t="s">
        <v>38</v>
      </c>
      <c r="C5644" s="2"/>
      <c r="N5644"/>
      <c r="S5644"/>
    </row>
    <row r="5645" spans="1:19" x14ac:dyDescent="0.4">
      <c r="A5645" s="12" t="s">
        <v>1554</v>
      </c>
      <c r="B5645" s="13" t="s">
        <v>6528</v>
      </c>
      <c r="C5645" s="2"/>
      <c r="N5645"/>
      <c r="S5645"/>
    </row>
    <row r="5646" spans="1:19" x14ac:dyDescent="0.4">
      <c r="A5646" s="12" t="s">
        <v>1554</v>
      </c>
      <c r="B5646" s="13" t="s">
        <v>6529</v>
      </c>
      <c r="C5646" s="2"/>
      <c r="L5646" t="s">
        <v>2948</v>
      </c>
      <c r="N5646"/>
      <c r="S5646"/>
    </row>
    <row r="5647" spans="1:19" x14ac:dyDescent="0.4">
      <c r="A5647" s="12" t="s">
        <v>2952</v>
      </c>
      <c r="B5647" s="13" t="s">
        <v>4710</v>
      </c>
      <c r="C5647" s="2"/>
      <c r="L5647" t="s">
        <v>2949</v>
      </c>
      <c r="N5647"/>
      <c r="S5647"/>
    </row>
    <row r="5648" spans="1:19" x14ac:dyDescent="0.4">
      <c r="A5648" s="12" t="s">
        <v>2952</v>
      </c>
      <c r="B5648" s="13" t="s">
        <v>6820</v>
      </c>
      <c r="C5648" s="2"/>
      <c r="L5648" t="s">
        <v>2950</v>
      </c>
      <c r="N5648"/>
      <c r="S5648"/>
    </row>
    <row r="5649" spans="1:19" x14ac:dyDescent="0.4">
      <c r="A5649" s="12" t="s">
        <v>1554</v>
      </c>
      <c r="C5649" s="2"/>
      <c r="N5649"/>
      <c r="S5649"/>
    </row>
    <row r="5650" spans="1:19" x14ac:dyDescent="0.4">
      <c r="A5650" s="12" t="s">
        <v>1554</v>
      </c>
      <c r="B5650" s="18" t="s">
        <v>7325</v>
      </c>
      <c r="C5650" s="2"/>
      <c r="N5650"/>
      <c r="S5650"/>
    </row>
    <row r="5651" spans="1:19" x14ac:dyDescent="0.4">
      <c r="A5651" s="12" t="s">
        <v>1554</v>
      </c>
      <c r="B5651" s="13" t="s">
        <v>4881</v>
      </c>
      <c r="C5651" s="2"/>
      <c r="N5651"/>
      <c r="S5651"/>
    </row>
    <row r="5652" spans="1:19" x14ac:dyDescent="0.4">
      <c r="A5652" s="12" t="s">
        <v>1554</v>
      </c>
      <c r="B5652" s="13" t="s">
        <v>4882</v>
      </c>
      <c r="C5652" s="2"/>
      <c r="N5652"/>
      <c r="S5652"/>
    </row>
    <row r="5653" spans="1:19" x14ac:dyDescent="0.4">
      <c r="A5653" s="12" t="s">
        <v>1554</v>
      </c>
      <c r="B5653" s="13" t="s">
        <v>6788</v>
      </c>
      <c r="C5653" s="2"/>
      <c r="N5653"/>
      <c r="S5653"/>
    </row>
    <row r="5654" spans="1:19" x14ac:dyDescent="0.4">
      <c r="A5654" s="12" t="s">
        <v>1554</v>
      </c>
      <c r="B5654" s="13" t="s">
        <v>4751</v>
      </c>
      <c r="C5654" s="2"/>
      <c r="N5654"/>
      <c r="S5654"/>
    </row>
    <row r="5655" spans="1:19" x14ac:dyDescent="0.4">
      <c r="A5655" s="12" t="s">
        <v>1554</v>
      </c>
      <c r="B5655" s="13" t="s">
        <v>4752</v>
      </c>
      <c r="C5655" s="2"/>
      <c r="N5655"/>
      <c r="S5655"/>
    </row>
    <row r="5656" spans="1:19" x14ac:dyDescent="0.4">
      <c r="A5656" s="12" t="s">
        <v>1554</v>
      </c>
      <c r="B5656" s="13" t="s">
        <v>4753</v>
      </c>
      <c r="C5656" s="2"/>
      <c r="N5656"/>
      <c r="S5656"/>
    </row>
    <row r="5657" spans="1:19" x14ac:dyDescent="0.4">
      <c r="A5657" s="12" t="s">
        <v>1554</v>
      </c>
      <c r="B5657" s="13" t="s">
        <v>4750</v>
      </c>
      <c r="C5657" s="2"/>
      <c r="N5657"/>
      <c r="S5657"/>
    </row>
    <row r="5658" spans="1:19" x14ac:dyDescent="0.4">
      <c r="A5658" s="12" t="s">
        <v>1554</v>
      </c>
      <c r="B5658" s="13" t="s">
        <v>7326</v>
      </c>
      <c r="C5658" s="2"/>
      <c r="N5658"/>
      <c r="S5658"/>
    </row>
    <row r="5659" spans="1:19" x14ac:dyDescent="0.4">
      <c r="A5659" s="12" t="s">
        <v>1554</v>
      </c>
      <c r="B5659" s="13" t="s">
        <v>7327</v>
      </c>
      <c r="C5659" s="2"/>
      <c r="N5659"/>
      <c r="S5659"/>
    </row>
    <row r="5660" spans="1:19" x14ac:dyDescent="0.4">
      <c r="A5660" s="12" t="s">
        <v>1554</v>
      </c>
      <c r="B5660" s="13" t="s">
        <v>7328</v>
      </c>
      <c r="C5660" s="2"/>
      <c r="N5660"/>
      <c r="S5660"/>
    </row>
    <row r="5661" spans="1:19" x14ac:dyDescent="0.4">
      <c r="A5661" s="12" t="s">
        <v>1554</v>
      </c>
      <c r="B5661" s="13" t="s">
        <v>7329</v>
      </c>
      <c r="C5661" s="2"/>
      <c r="N5661"/>
      <c r="S5661"/>
    </row>
    <row r="5662" spans="1:19" x14ac:dyDescent="0.4">
      <c r="A5662" s="12" t="s">
        <v>1554</v>
      </c>
      <c r="B5662" s="13" t="s">
        <v>7330</v>
      </c>
      <c r="C5662" s="2"/>
      <c r="N5662"/>
      <c r="S5662"/>
    </row>
    <row r="5663" spans="1:19" x14ac:dyDescent="0.4">
      <c r="A5663" s="12" t="s">
        <v>1554</v>
      </c>
      <c r="B5663" s="13" t="s">
        <v>7101</v>
      </c>
      <c r="C5663" s="2"/>
      <c r="N5663"/>
      <c r="S5663"/>
    </row>
    <row r="5664" spans="1:19" x14ac:dyDescent="0.4">
      <c r="A5664" s="12" t="s">
        <v>1554</v>
      </c>
      <c r="B5664" s="13" t="s">
        <v>7102</v>
      </c>
      <c r="C5664" s="2"/>
      <c r="N5664"/>
      <c r="S5664"/>
    </row>
    <row r="5665" spans="1:19" x14ac:dyDescent="0.4">
      <c r="A5665" s="12" t="s">
        <v>1554</v>
      </c>
      <c r="B5665" s="13" t="s">
        <v>7103</v>
      </c>
      <c r="C5665" s="2"/>
      <c r="N5665"/>
      <c r="S5665"/>
    </row>
    <row r="5666" spans="1:19" x14ac:dyDescent="0.4">
      <c r="A5666" s="12" t="s">
        <v>1554</v>
      </c>
      <c r="B5666" s="13" t="s">
        <v>7104</v>
      </c>
      <c r="C5666" s="2"/>
      <c r="N5666"/>
      <c r="S5666"/>
    </row>
    <row r="5667" spans="1:19" x14ac:dyDescent="0.4">
      <c r="A5667" s="12" t="s">
        <v>1554</v>
      </c>
      <c r="B5667" s="13" t="s">
        <v>7105</v>
      </c>
      <c r="C5667" s="2"/>
      <c r="N5667"/>
      <c r="S5667"/>
    </row>
    <row r="5668" spans="1:19" x14ac:dyDescent="0.4">
      <c r="A5668" s="12" t="s">
        <v>1554</v>
      </c>
      <c r="B5668" s="13" t="s">
        <v>7106</v>
      </c>
      <c r="C5668" s="2"/>
      <c r="N5668"/>
      <c r="S5668"/>
    </row>
    <row r="5669" spans="1:19" x14ac:dyDescent="0.4">
      <c r="A5669" s="12" t="s">
        <v>1554</v>
      </c>
      <c r="B5669" s="13" t="s">
        <v>7107</v>
      </c>
      <c r="C5669" s="2"/>
      <c r="N5669"/>
      <c r="S5669"/>
    </row>
    <row r="5670" spans="1:19" x14ac:dyDescent="0.4">
      <c r="A5670" s="12" t="s">
        <v>1554</v>
      </c>
      <c r="B5670" s="13" t="s">
        <v>6530</v>
      </c>
      <c r="C5670" s="2"/>
      <c r="N5670"/>
      <c r="S5670"/>
    </row>
    <row r="5671" spans="1:19" x14ac:dyDescent="0.4">
      <c r="A5671" s="12" t="s">
        <v>1554</v>
      </c>
      <c r="B5671" s="13" t="s">
        <v>38</v>
      </c>
      <c r="C5671" s="2"/>
      <c r="N5671"/>
      <c r="S5671"/>
    </row>
    <row r="5672" spans="1:19" x14ac:dyDescent="0.4">
      <c r="A5672" s="12" t="s">
        <v>1554</v>
      </c>
      <c r="B5672" s="13" t="s">
        <v>6531</v>
      </c>
      <c r="C5672" s="2"/>
      <c r="N5672"/>
      <c r="S5672"/>
    </row>
    <row r="5673" spans="1:19" x14ac:dyDescent="0.4">
      <c r="A5673" s="12" t="s">
        <v>1554</v>
      </c>
      <c r="B5673" s="13" t="s">
        <v>6532</v>
      </c>
      <c r="C5673" s="2"/>
      <c r="N5673"/>
      <c r="S5673"/>
    </row>
    <row r="5674" spans="1:19" x14ac:dyDescent="0.4">
      <c r="A5674" s="12" t="s">
        <v>1554</v>
      </c>
      <c r="B5674" s="13" t="s">
        <v>6533</v>
      </c>
      <c r="C5674" s="2"/>
      <c r="N5674"/>
      <c r="S5674"/>
    </row>
    <row r="5675" spans="1:19" x14ac:dyDescent="0.4">
      <c r="A5675" s="12" t="s">
        <v>1554</v>
      </c>
      <c r="B5675" s="13" t="s">
        <v>6534</v>
      </c>
      <c r="C5675" s="2"/>
      <c r="N5675"/>
      <c r="S5675"/>
    </row>
    <row r="5676" spans="1:19" x14ac:dyDescent="0.4">
      <c r="A5676" s="12" t="s">
        <v>1554</v>
      </c>
      <c r="C5676" s="2"/>
      <c r="N5676"/>
      <c r="S5676"/>
    </row>
    <row r="5677" spans="1:19" x14ac:dyDescent="0.4">
      <c r="A5677" s="12" t="s">
        <v>1554</v>
      </c>
      <c r="B5677" s="13" t="s">
        <v>6535</v>
      </c>
      <c r="C5677" s="2"/>
      <c r="N5677"/>
      <c r="S5677"/>
    </row>
    <row r="5678" spans="1:19" x14ac:dyDescent="0.4">
      <c r="A5678" s="12" t="s">
        <v>1554</v>
      </c>
      <c r="B5678" s="13" t="s">
        <v>6536</v>
      </c>
      <c r="C5678" s="2"/>
      <c r="N5678"/>
      <c r="S5678"/>
    </row>
    <row r="5679" spans="1:19" x14ac:dyDescent="0.4">
      <c r="A5679" s="12" t="s">
        <v>1554</v>
      </c>
      <c r="B5679" s="13" t="s">
        <v>6537</v>
      </c>
      <c r="C5679" s="2"/>
      <c r="N5679"/>
      <c r="S5679"/>
    </row>
    <row r="5680" spans="1:19" x14ac:dyDescent="0.4">
      <c r="A5680" s="12" t="s">
        <v>1554</v>
      </c>
      <c r="C5680" s="2"/>
      <c r="N5680"/>
      <c r="S5680"/>
    </row>
    <row r="5681" spans="1:19" x14ac:dyDescent="0.4">
      <c r="A5681" s="12" t="s">
        <v>1554</v>
      </c>
      <c r="B5681" s="13" t="s">
        <v>6538</v>
      </c>
      <c r="C5681" s="2"/>
      <c r="N5681"/>
      <c r="S5681"/>
    </row>
    <row r="5682" spans="1:19" x14ac:dyDescent="0.4">
      <c r="A5682" s="12" t="s">
        <v>1554</v>
      </c>
      <c r="B5682" s="13" t="s">
        <v>6539</v>
      </c>
      <c r="C5682" s="2"/>
      <c r="N5682"/>
      <c r="S5682"/>
    </row>
    <row r="5683" spans="1:19" x14ac:dyDescent="0.4">
      <c r="A5683" s="12" t="s">
        <v>1554</v>
      </c>
      <c r="B5683" s="13" t="s">
        <v>6540</v>
      </c>
      <c r="C5683" s="2"/>
      <c r="N5683"/>
      <c r="S5683"/>
    </row>
    <row r="5684" spans="1:19" x14ac:dyDescent="0.4">
      <c r="A5684" s="12" t="s">
        <v>1554</v>
      </c>
      <c r="C5684" s="2"/>
      <c r="N5684"/>
      <c r="S5684"/>
    </row>
    <row r="5685" spans="1:19" x14ac:dyDescent="0.4">
      <c r="A5685" s="12" t="s">
        <v>1554</v>
      </c>
      <c r="B5685" s="13" t="s">
        <v>6541</v>
      </c>
      <c r="C5685" s="2"/>
      <c r="N5685"/>
      <c r="S5685"/>
    </row>
    <row r="5686" spans="1:19" x14ac:dyDescent="0.4">
      <c r="A5686" s="12" t="s">
        <v>1554</v>
      </c>
      <c r="B5686" s="13" t="s">
        <v>6542</v>
      </c>
      <c r="C5686" s="2"/>
      <c r="N5686"/>
      <c r="S5686"/>
    </row>
    <row r="5687" spans="1:19" x14ac:dyDescent="0.4">
      <c r="A5687" s="12" t="s">
        <v>1554</v>
      </c>
      <c r="C5687" s="2"/>
      <c r="N5687"/>
      <c r="S5687"/>
    </row>
    <row r="5688" spans="1:19" x14ac:dyDescent="0.4">
      <c r="A5688" s="12" t="s">
        <v>1554</v>
      </c>
      <c r="B5688" s="13" t="s">
        <v>126</v>
      </c>
      <c r="C5688" s="2"/>
      <c r="N5688"/>
      <c r="S5688"/>
    </row>
    <row r="5689" spans="1:19" x14ac:dyDescent="0.4">
      <c r="A5689" s="12" t="s">
        <v>1554</v>
      </c>
      <c r="B5689" s="13" t="s">
        <v>6543</v>
      </c>
      <c r="C5689" s="2"/>
      <c r="N5689"/>
      <c r="S5689"/>
    </row>
    <row r="5690" spans="1:19" x14ac:dyDescent="0.4">
      <c r="A5690" s="12" t="s">
        <v>1554</v>
      </c>
      <c r="B5690" s="13" t="s">
        <v>6544</v>
      </c>
      <c r="C5690" s="2"/>
      <c r="N5690"/>
      <c r="S5690"/>
    </row>
    <row r="5691" spans="1:19" x14ac:dyDescent="0.4">
      <c r="A5691" s="12" t="s">
        <v>1554</v>
      </c>
      <c r="B5691" s="13" t="s">
        <v>6545</v>
      </c>
      <c r="C5691" s="2"/>
      <c r="N5691"/>
      <c r="S5691"/>
    </row>
    <row r="5692" spans="1:19" x14ac:dyDescent="0.4">
      <c r="A5692" s="12" t="s">
        <v>1554</v>
      </c>
      <c r="B5692" s="13" t="s">
        <v>6546</v>
      </c>
      <c r="C5692" s="2"/>
      <c r="N5692"/>
      <c r="S5692"/>
    </row>
    <row r="5693" spans="1:19" x14ac:dyDescent="0.4">
      <c r="A5693" s="12" t="s">
        <v>1554</v>
      </c>
      <c r="C5693" s="2"/>
      <c r="N5693"/>
      <c r="S5693"/>
    </row>
    <row r="5694" spans="1:19" x14ac:dyDescent="0.4">
      <c r="A5694" s="12" t="s">
        <v>1554</v>
      </c>
      <c r="B5694" s="13" t="s">
        <v>131</v>
      </c>
      <c r="C5694" s="2"/>
      <c r="N5694"/>
      <c r="S5694"/>
    </row>
    <row r="5695" spans="1:19" x14ac:dyDescent="0.4">
      <c r="A5695" s="12" t="s">
        <v>1554</v>
      </c>
      <c r="B5695" s="13" t="s">
        <v>132</v>
      </c>
      <c r="C5695" s="2"/>
      <c r="N5695"/>
      <c r="S5695"/>
    </row>
    <row r="5696" spans="1:19" x14ac:dyDescent="0.4">
      <c r="A5696" s="12" t="s">
        <v>1554</v>
      </c>
      <c r="B5696" s="13" t="s">
        <v>6547</v>
      </c>
      <c r="C5696" s="2"/>
      <c r="N5696"/>
      <c r="S5696"/>
    </row>
    <row r="5697" spans="1:19" x14ac:dyDescent="0.4">
      <c r="A5697" s="12" t="s">
        <v>1554</v>
      </c>
      <c r="C5697" s="2"/>
      <c r="N5697"/>
      <c r="S5697"/>
    </row>
    <row r="5698" spans="1:19" x14ac:dyDescent="0.4">
      <c r="A5698" s="12" t="s">
        <v>1554</v>
      </c>
      <c r="B5698" s="13" t="s">
        <v>6548</v>
      </c>
      <c r="C5698" s="2"/>
      <c r="N5698"/>
      <c r="S5698"/>
    </row>
    <row r="5699" spans="1:19" x14ac:dyDescent="0.4">
      <c r="A5699" s="12" t="s">
        <v>1554</v>
      </c>
      <c r="B5699" s="13" t="s">
        <v>6549</v>
      </c>
      <c r="C5699" s="2"/>
      <c r="N5699"/>
      <c r="S5699"/>
    </row>
    <row r="5700" spans="1:19" x14ac:dyDescent="0.4">
      <c r="A5700" s="12" t="s">
        <v>1554</v>
      </c>
      <c r="B5700" s="13" t="s">
        <v>6550</v>
      </c>
      <c r="C5700" s="2"/>
      <c r="N5700"/>
      <c r="S5700"/>
    </row>
    <row r="5701" spans="1:19" x14ac:dyDescent="0.4">
      <c r="A5701" s="12" t="s">
        <v>1554</v>
      </c>
      <c r="B5701" s="13" t="s">
        <v>6551</v>
      </c>
      <c r="C5701" s="2"/>
      <c r="N5701"/>
      <c r="S5701"/>
    </row>
    <row r="5702" spans="1:19" x14ac:dyDescent="0.4">
      <c r="A5702" s="12" t="s">
        <v>1554</v>
      </c>
      <c r="B5702" s="13" t="s">
        <v>6552</v>
      </c>
      <c r="C5702" s="2"/>
      <c r="N5702"/>
      <c r="S5702"/>
    </row>
    <row r="5703" spans="1:19" x14ac:dyDescent="0.4">
      <c r="A5703" s="12" t="s">
        <v>1554</v>
      </c>
      <c r="B5703" s="13" t="s">
        <v>6553</v>
      </c>
      <c r="C5703" s="2"/>
      <c r="N5703"/>
      <c r="S5703"/>
    </row>
    <row r="5704" spans="1:19" x14ac:dyDescent="0.4">
      <c r="A5704" s="12" t="s">
        <v>1554</v>
      </c>
      <c r="B5704" s="13" t="s">
        <v>4874</v>
      </c>
      <c r="C5704" s="2"/>
      <c r="N5704"/>
      <c r="S5704"/>
    </row>
    <row r="5705" spans="1:19" x14ac:dyDescent="0.4">
      <c r="A5705" s="12" t="s">
        <v>1554</v>
      </c>
      <c r="B5705" s="13" t="s">
        <v>4875</v>
      </c>
      <c r="C5705" s="2"/>
      <c r="N5705"/>
      <c r="S5705"/>
    </row>
    <row r="5706" spans="1:19" x14ac:dyDescent="0.4">
      <c r="A5706" s="12" t="s">
        <v>1554</v>
      </c>
      <c r="C5706" s="2"/>
      <c r="N5706"/>
      <c r="S5706"/>
    </row>
    <row r="5707" spans="1:19" x14ac:dyDescent="0.4">
      <c r="A5707" s="12" t="s">
        <v>1554</v>
      </c>
      <c r="B5707" s="13" t="s">
        <v>142</v>
      </c>
      <c r="C5707" s="2"/>
      <c r="N5707"/>
      <c r="S5707"/>
    </row>
    <row r="5708" spans="1:19" x14ac:dyDescent="0.4">
      <c r="A5708" s="12" t="s">
        <v>1554</v>
      </c>
      <c r="B5708" s="13" t="s">
        <v>2947</v>
      </c>
      <c r="C5708" s="2"/>
      <c r="N5708"/>
      <c r="S5708"/>
    </row>
    <row r="5709" spans="1:19" x14ac:dyDescent="0.4">
      <c r="A5709" s="12" t="s">
        <v>1554</v>
      </c>
      <c r="B5709" s="13" t="s">
        <v>38</v>
      </c>
      <c r="C5709" s="2"/>
      <c r="N5709"/>
      <c r="S5709"/>
    </row>
    <row r="5710" spans="1:19" x14ac:dyDescent="0.4">
      <c r="A5710" s="12" t="s">
        <v>1554</v>
      </c>
      <c r="B5710" s="13" t="s">
        <v>6554</v>
      </c>
      <c r="C5710" s="2"/>
      <c r="N5710"/>
      <c r="S5710"/>
    </row>
    <row r="5711" spans="1:19" x14ac:dyDescent="0.4">
      <c r="A5711" s="12" t="s">
        <v>1554</v>
      </c>
      <c r="B5711" s="13" t="s">
        <v>6555</v>
      </c>
      <c r="C5711" s="2"/>
      <c r="N5711"/>
      <c r="S5711"/>
    </row>
    <row r="5712" spans="1:19" x14ac:dyDescent="0.4">
      <c r="A5712" s="12" t="s">
        <v>1554</v>
      </c>
      <c r="B5712" s="13" t="s">
        <v>4876</v>
      </c>
      <c r="C5712" s="2"/>
      <c r="N5712"/>
      <c r="S5712"/>
    </row>
    <row r="5713" spans="1:23" x14ac:dyDescent="0.4">
      <c r="A5713" s="12" t="s">
        <v>1554</v>
      </c>
      <c r="C5713" s="2"/>
      <c r="N5713"/>
      <c r="S5713"/>
    </row>
    <row r="5714" spans="1:23" x14ac:dyDescent="0.4">
      <c r="A5714" s="12" t="s">
        <v>1554</v>
      </c>
      <c r="B5714" s="13" t="s">
        <v>6669</v>
      </c>
      <c r="C5714" s="2"/>
      <c r="N5714"/>
      <c r="P5714" t="s">
        <v>6515</v>
      </c>
      <c r="S5714"/>
    </row>
    <row r="5715" spans="1:23" x14ac:dyDescent="0.4">
      <c r="A5715" s="12" t="s">
        <v>1554</v>
      </c>
      <c r="B5715" s="13" t="s">
        <v>6670</v>
      </c>
      <c r="C5715" s="2"/>
      <c r="N5715"/>
      <c r="P5715" t="s">
        <v>4883</v>
      </c>
      <c r="S5715"/>
    </row>
    <row r="5716" spans="1:23" x14ac:dyDescent="0.4">
      <c r="A5716" s="12" t="s">
        <v>1554</v>
      </c>
      <c r="B5716" s="13" t="s">
        <v>4884</v>
      </c>
      <c r="C5716" s="2"/>
      <c r="N5716"/>
      <c r="P5716" t="s">
        <v>4877</v>
      </c>
      <c r="S5716"/>
    </row>
    <row r="5717" spans="1:23" x14ac:dyDescent="0.4">
      <c r="C5717" s="2" t="s">
        <v>4885</v>
      </c>
      <c r="N5717"/>
      <c r="P5717" t="s">
        <v>4878</v>
      </c>
      <c r="S5717"/>
    </row>
    <row r="5718" spans="1:23" x14ac:dyDescent="0.4">
      <c r="C5718" s="2" t="s">
        <v>4886</v>
      </c>
      <c r="N5718"/>
      <c r="P5718" t="s">
        <v>4879</v>
      </c>
      <c r="S5718"/>
    </row>
    <row r="5719" spans="1:23" x14ac:dyDescent="0.4">
      <c r="C5719" s="2" t="s">
        <v>1566</v>
      </c>
      <c r="N5719"/>
      <c r="P5719" t="s">
        <v>4880</v>
      </c>
      <c r="S5719"/>
    </row>
    <row r="5720" spans="1:23" x14ac:dyDescent="0.4">
      <c r="C5720" s="2" t="s">
        <v>4887</v>
      </c>
      <c r="N5720"/>
      <c r="P5720" t="s">
        <v>38</v>
      </c>
      <c r="S5720"/>
    </row>
    <row r="5721" spans="1:23" x14ac:dyDescent="0.4">
      <c r="C5721" s="2" t="s">
        <v>4888</v>
      </c>
      <c r="N5721"/>
      <c r="S5721"/>
    </row>
    <row r="5722" spans="1:23" x14ac:dyDescent="0.4">
      <c r="C5722" s="2" t="s">
        <v>4889</v>
      </c>
      <c r="N5722"/>
      <c r="S5722"/>
    </row>
    <row r="5723" spans="1:23" x14ac:dyDescent="0.4">
      <c r="C5723" s="2" t="s">
        <v>1566</v>
      </c>
      <c r="N5723"/>
      <c r="S5723"/>
    </row>
    <row r="5724" spans="1:23" x14ac:dyDescent="0.4">
      <c r="C5724" s="2" t="s">
        <v>4890</v>
      </c>
      <c r="N5724"/>
      <c r="S5724"/>
    </row>
    <row r="5725" spans="1:23" x14ac:dyDescent="0.4">
      <c r="C5725" s="2"/>
      <c r="R5725" s="1"/>
      <c r="S5725"/>
      <c r="W5725" s="8"/>
    </row>
    <row r="5726" spans="1:23" x14ac:dyDescent="0.4">
      <c r="A5726" s="12" t="s">
        <v>1554</v>
      </c>
      <c r="B5726" s="13" t="s">
        <v>8671</v>
      </c>
      <c r="C5726" s="2"/>
      <c r="N5726"/>
      <c r="S5726"/>
    </row>
    <row r="5727" spans="1:23" x14ac:dyDescent="0.4">
      <c r="C5727" s="2"/>
      <c r="R5727" s="1"/>
      <c r="S5727"/>
      <c r="W5727" s="8"/>
    </row>
    <row r="5728" spans="1:23" x14ac:dyDescent="0.4">
      <c r="A5728" s="12" t="s">
        <v>4728</v>
      </c>
      <c r="B5728" s="13" t="s">
        <v>7305</v>
      </c>
      <c r="C5728" s="2"/>
    </row>
    <row r="5729" spans="1:3" x14ac:dyDescent="0.4">
      <c r="A5729" s="12" t="s">
        <v>4728</v>
      </c>
      <c r="B5729" s="13" t="s">
        <v>6604</v>
      </c>
      <c r="C5729" s="2"/>
    </row>
    <row r="5730" spans="1:3" x14ac:dyDescent="0.4">
      <c r="A5730" s="12" t="s">
        <v>4728</v>
      </c>
      <c r="B5730" s="13" t="s">
        <v>6605</v>
      </c>
      <c r="C5730" s="2"/>
    </row>
    <row r="5731" spans="1:3" x14ac:dyDescent="0.4">
      <c r="A5731" s="12" t="s">
        <v>4728</v>
      </c>
      <c r="B5731" s="13" t="s">
        <v>6606</v>
      </c>
      <c r="C5731" s="2"/>
    </row>
    <row r="5732" spans="1:3" x14ac:dyDescent="0.4">
      <c r="A5732" s="12" t="s">
        <v>4728</v>
      </c>
      <c r="B5732" s="13" t="s">
        <v>6607</v>
      </c>
      <c r="C5732" s="2"/>
    </row>
    <row r="5733" spans="1:3" x14ac:dyDescent="0.4">
      <c r="A5733" s="12" t="s">
        <v>4728</v>
      </c>
      <c r="B5733" s="13" t="s">
        <v>6608</v>
      </c>
      <c r="C5733" s="2"/>
    </row>
    <row r="5734" spans="1:3" x14ac:dyDescent="0.4">
      <c r="A5734" s="12" t="s">
        <v>4728</v>
      </c>
      <c r="B5734" s="13" t="s">
        <v>6609</v>
      </c>
      <c r="C5734" s="2"/>
    </row>
    <row r="5735" spans="1:3" x14ac:dyDescent="0.4">
      <c r="A5735" s="12" t="s">
        <v>4728</v>
      </c>
      <c r="B5735" s="13" t="s">
        <v>6610</v>
      </c>
      <c r="C5735" s="2"/>
    </row>
    <row r="5736" spans="1:3" x14ac:dyDescent="0.4">
      <c r="A5736" s="12" t="s">
        <v>4728</v>
      </c>
      <c r="B5736" s="13" t="s">
        <v>6611</v>
      </c>
      <c r="C5736" s="2"/>
    </row>
    <row r="5737" spans="1:3" x14ac:dyDescent="0.4">
      <c r="A5737" s="12" t="s">
        <v>4728</v>
      </c>
      <c r="B5737" s="13" t="s">
        <v>6612</v>
      </c>
      <c r="C5737" s="2"/>
    </row>
    <row r="5738" spans="1:3" x14ac:dyDescent="0.4">
      <c r="A5738" s="12" t="s">
        <v>4728</v>
      </c>
      <c r="B5738" s="13" t="s">
        <v>38</v>
      </c>
      <c r="C5738" s="2"/>
    </row>
    <row r="5739" spans="1:3" x14ac:dyDescent="0.4">
      <c r="A5739" s="12" t="s">
        <v>4728</v>
      </c>
      <c r="C5739" s="2"/>
    </row>
    <row r="5740" spans="1:3" x14ac:dyDescent="0.4">
      <c r="A5740" s="12" t="s">
        <v>4728</v>
      </c>
      <c r="B5740" s="13" t="s">
        <v>7306</v>
      </c>
      <c r="C5740" s="2"/>
    </row>
    <row r="5741" spans="1:3" x14ac:dyDescent="0.4">
      <c r="A5741" s="12" t="s">
        <v>4728</v>
      </c>
      <c r="B5741" s="13" t="s">
        <v>6613</v>
      </c>
      <c r="C5741" s="2"/>
    </row>
    <row r="5742" spans="1:3" x14ac:dyDescent="0.4">
      <c r="A5742" s="12" t="s">
        <v>4728</v>
      </c>
      <c r="B5742" s="13" t="s">
        <v>6614</v>
      </c>
      <c r="C5742" s="2"/>
    </row>
    <row r="5743" spans="1:3" x14ac:dyDescent="0.4">
      <c r="A5743" s="12" t="s">
        <v>4728</v>
      </c>
      <c r="B5743" s="13" t="s">
        <v>176</v>
      </c>
      <c r="C5743" s="2"/>
    </row>
    <row r="5744" spans="1:3" x14ac:dyDescent="0.4">
      <c r="A5744" s="12" t="s">
        <v>4728</v>
      </c>
      <c r="B5744" s="13" t="s">
        <v>38</v>
      </c>
      <c r="C5744" s="2"/>
    </row>
    <row r="5745" spans="1:3" x14ac:dyDescent="0.4">
      <c r="A5745" s="12" t="s">
        <v>4728</v>
      </c>
      <c r="C5745" s="2"/>
    </row>
    <row r="5746" spans="1:3" x14ac:dyDescent="0.4">
      <c r="A5746" s="12" t="s">
        <v>4728</v>
      </c>
      <c r="B5746" s="13" t="s">
        <v>7307</v>
      </c>
      <c r="C5746" s="2"/>
    </row>
    <row r="5747" spans="1:3" x14ac:dyDescent="0.4">
      <c r="A5747" s="12" t="s">
        <v>4728</v>
      </c>
      <c r="B5747" s="13" t="s">
        <v>6615</v>
      </c>
      <c r="C5747" s="2"/>
    </row>
    <row r="5748" spans="1:3" x14ac:dyDescent="0.4">
      <c r="A5748" s="12" t="s">
        <v>4728</v>
      </c>
      <c r="B5748" s="13" t="s">
        <v>4481</v>
      </c>
      <c r="C5748" s="2"/>
    </row>
    <row r="5749" spans="1:3" x14ac:dyDescent="0.4">
      <c r="A5749" s="12" t="s">
        <v>4728</v>
      </c>
      <c r="B5749" s="13" t="s">
        <v>6616</v>
      </c>
      <c r="C5749" s="2"/>
    </row>
    <row r="5750" spans="1:3" x14ac:dyDescent="0.4">
      <c r="A5750" s="12" t="s">
        <v>4728</v>
      </c>
      <c r="B5750" s="13" t="s">
        <v>176</v>
      </c>
      <c r="C5750" s="2"/>
    </row>
    <row r="5751" spans="1:3" x14ac:dyDescent="0.4">
      <c r="A5751" s="12" t="s">
        <v>4728</v>
      </c>
      <c r="B5751" s="13" t="s">
        <v>38</v>
      </c>
      <c r="C5751" s="2"/>
    </row>
    <row r="5752" spans="1:3" x14ac:dyDescent="0.4">
      <c r="A5752" s="12" t="s">
        <v>4728</v>
      </c>
      <c r="C5752" s="2"/>
    </row>
    <row r="5753" spans="1:3" x14ac:dyDescent="0.4">
      <c r="A5753" s="12" t="s">
        <v>4728</v>
      </c>
      <c r="B5753" s="13" t="s">
        <v>7308</v>
      </c>
      <c r="C5753" s="2"/>
    </row>
    <row r="5754" spans="1:3" x14ac:dyDescent="0.4">
      <c r="A5754" s="12" t="s">
        <v>4728</v>
      </c>
      <c r="B5754" s="13" t="s">
        <v>6617</v>
      </c>
      <c r="C5754" s="2"/>
    </row>
    <row r="5755" spans="1:3" x14ac:dyDescent="0.4">
      <c r="A5755" s="12" t="s">
        <v>4728</v>
      </c>
      <c r="B5755" s="13" t="s">
        <v>6618</v>
      </c>
      <c r="C5755" s="2"/>
    </row>
    <row r="5756" spans="1:3" x14ac:dyDescent="0.4">
      <c r="A5756" s="12" t="s">
        <v>4728</v>
      </c>
      <c r="B5756" s="13" t="s">
        <v>176</v>
      </c>
      <c r="C5756" s="2"/>
    </row>
    <row r="5757" spans="1:3" x14ac:dyDescent="0.4">
      <c r="A5757" s="12" t="s">
        <v>4728</v>
      </c>
      <c r="B5757" s="13" t="s">
        <v>38</v>
      </c>
      <c r="C5757" s="2"/>
    </row>
    <row r="5758" spans="1:3" x14ac:dyDescent="0.4">
      <c r="A5758" s="12" t="s">
        <v>4728</v>
      </c>
      <c r="C5758" s="2"/>
    </row>
    <row r="5759" spans="1:3" x14ac:dyDescent="0.4">
      <c r="A5759" s="12" t="s">
        <v>4728</v>
      </c>
      <c r="B5759" s="13" t="s">
        <v>7309</v>
      </c>
      <c r="C5759" s="2"/>
    </row>
    <row r="5760" spans="1:3" x14ac:dyDescent="0.4">
      <c r="A5760" s="12" t="s">
        <v>4728</v>
      </c>
      <c r="B5760" s="13" t="s">
        <v>6619</v>
      </c>
      <c r="C5760" s="2"/>
    </row>
    <row r="5761" spans="1:3" x14ac:dyDescent="0.4">
      <c r="A5761" s="12" t="s">
        <v>4728</v>
      </c>
      <c r="B5761" s="13" t="s">
        <v>6620</v>
      </c>
      <c r="C5761" s="2"/>
    </row>
    <row r="5762" spans="1:3" x14ac:dyDescent="0.4">
      <c r="A5762" s="12" t="s">
        <v>4728</v>
      </c>
      <c r="B5762" s="13" t="s">
        <v>6621</v>
      </c>
      <c r="C5762" s="2"/>
    </row>
    <row r="5763" spans="1:3" x14ac:dyDescent="0.4">
      <c r="A5763" s="12" t="s">
        <v>4728</v>
      </c>
      <c r="B5763" s="13" t="s">
        <v>6622</v>
      </c>
      <c r="C5763" s="2"/>
    </row>
    <row r="5764" spans="1:3" x14ac:dyDescent="0.4">
      <c r="A5764" s="12" t="s">
        <v>4728</v>
      </c>
      <c r="B5764" s="13" t="s">
        <v>6623</v>
      </c>
      <c r="C5764" s="2"/>
    </row>
    <row r="5765" spans="1:3" x14ac:dyDescent="0.4">
      <c r="A5765" s="12" t="s">
        <v>4728</v>
      </c>
      <c r="B5765" s="13" t="s">
        <v>6624</v>
      </c>
      <c r="C5765" s="2"/>
    </row>
    <row r="5766" spans="1:3" x14ac:dyDescent="0.4">
      <c r="A5766" s="12" t="s">
        <v>4728</v>
      </c>
      <c r="B5766" s="13" t="s">
        <v>176</v>
      </c>
      <c r="C5766" s="2"/>
    </row>
    <row r="5767" spans="1:3" x14ac:dyDescent="0.4">
      <c r="A5767" s="12" t="s">
        <v>4728</v>
      </c>
      <c r="B5767" s="13" t="s">
        <v>38</v>
      </c>
      <c r="C5767" s="2"/>
    </row>
    <row r="5768" spans="1:3" x14ac:dyDescent="0.4">
      <c r="A5768" s="12" t="s">
        <v>4728</v>
      </c>
      <c r="C5768" s="2"/>
    </row>
    <row r="5769" spans="1:3" x14ac:dyDescent="0.4">
      <c r="A5769" s="12" t="s">
        <v>4728</v>
      </c>
      <c r="B5769" s="13" t="s">
        <v>7310</v>
      </c>
      <c r="C5769" s="2"/>
    </row>
    <row r="5770" spans="1:3" x14ac:dyDescent="0.4">
      <c r="A5770" s="12" t="s">
        <v>4728</v>
      </c>
      <c r="B5770" s="13" t="s">
        <v>6625</v>
      </c>
      <c r="C5770" s="2"/>
    </row>
    <row r="5771" spans="1:3" x14ac:dyDescent="0.4">
      <c r="A5771" s="12" t="s">
        <v>4728</v>
      </c>
      <c r="B5771" s="13" t="s">
        <v>6614</v>
      </c>
      <c r="C5771" s="2"/>
    </row>
    <row r="5772" spans="1:3" x14ac:dyDescent="0.4">
      <c r="A5772" s="12" t="s">
        <v>4728</v>
      </c>
      <c r="B5772" s="13" t="s">
        <v>176</v>
      </c>
      <c r="C5772" s="2"/>
    </row>
    <row r="5773" spans="1:3" x14ac:dyDescent="0.4">
      <c r="A5773" s="12" t="s">
        <v>4728</v>
      </c>
      <c r="B5773" s="13" t="s">
        <v>38</v>
      </c>
      <c r="C5773" s="2"/>
    </row>
    <row r="5774" spans="1:3" x14ac:dyDescent="0.4">
      <c r="A5774" s="12" t="s">
        <v>4728</v>
      </c>
      <c r="C5774" s="2"/>
    </row>
    <row r="5775" spans="1:3" x14ac:dyDescent="0.4">
      <c r="A5775" s="12" t="s">
        <v>4728</v>
      </c>
      <c r="B5775" s="13" t="s">
        <v>7311</v>
      </c>
      <c r="C5775" s="2"/>
    </row>
    <row r="5776" spans="1:3" x14ac:dyDescent="0.4">
      <c r="A5776" s="12" t="s">
        <v>4728</v>
      </c>
      <c r="B5776" s="13" t="s">
        <v>6626</v>
      </c>
      <c r="C5776" s="2"/>
    </row>
    <row r="5777" spans="1:3" x14ac:dyDescent="0.4">
      <c r="A5777" s="12" t="s">
        <v>4728</v>
      </c>
      <c r="B5777" s="13" t="s">
        <v>6627</v>
      </c>
      <c r="C5777" s="2"/>
    </row>
    <row r="5778" spans="1:3" x14ac:dyDescent="0.4">
      <c r="A5778" s="12" t="s">
        <v>4728</v>
      </c>
      <c r="B5778" s="13" t="s">
        <v>176</v>
      </c>
      <c r="C5778" s="2"/>
    </row>
    <row r="5779" spans="1:3" x14ac:dyDescent="0.4">
      <c r="A5779" s="12" t="s">
        <v>4728</v>
      </c>
      <c r="C5779" s="2"/>
    </row>
    <row r="5780" spans="1:3" x14ac:dyDescent="0.4">
      <c r="A5780" s="12" t="s">
        <v>4728</v>
      </c>
      <c r="B5780" s="13" t="s">
        <v>6628</v>
      </c>
      <c r="C5780" s="2"/>
    </row>
    <row r="5781" spans="1:3" x14ac:dyDescent="0.4">
      <c r="A5781" s="12" t="s">
        <v>4728</v>
      </c>
      <c r="B5781" s="13" t="s">
        <v>6627</v>
      </c>
      <c r="C5781" s="2"/>
    </row>
    <row r="5782" spans="1:3" x14ac:dyDescent="0.4">
      <c r="A5782" s="12" t="s">
        <v>4728</v>
      </c>
      <c r="B5782" s="13" t="s">
        <v>176</v>
      </c>
      <c r="C5782" s="2"/>
    </row>
    <row r="5783" spans="1:3" x14ac:dyDescent="0.4">
      <c r="A5783" s="12" t="s">
        <v>4728</v>
      </c>
      <c r="B5783" s="13" t="s">
        <v>38</v>
      </c>
      <c r="C5783" s="2"/>
    </row>
    <row r="5784" spans="1:3" x14ac:dyDescent="0.4">
      <c r="A5784" s="12" t="s">
        <v>4728</v>
      </c>
      <c r="C5784" s="2"/>
    </row>
    <row r="5785" spans="1:3" x14ac:dyDescent="0.4">
      <c r="A5785" s="12" t="s">
        <v>4728</v>
      </c>
      <c r="B5785" s="13" t="s">
        <v>7312</v>
      </c>
      <c r="C5785" s="2"/>
    </row>
    <row r="5786" spans="1:3" x14ac:dyDescent="0.4">
      <c r="A5786" s="12" t="s">
        <v>4728</v>
      </c>
      <c r="B5786" s="13" t="s">
        <v>6629</v>
      </c>
      <c r="C5786" s="2"/>
    </row>
    <row r="5787" spans="1:3" x14ac:dyDescent="0.4">
      <c r="A5787" s="12" t="s">
        <v>4728</v>
      </c>
      <c r="B5787" s="13" t="s">
        <v>6616</v>
      </c>
      <c r="C5787" s="2"/>
    </row>
    <row r="5788" spans="1:3" x14ac:dyDescent="0.4">
      <c r="A5788" s="12" t="s">
        <v>4728</v>
      </c>
      <c r="B5788" s="13" t="s">
        <v>176</v>
      </c>
      <c r="C5788" s="2"/>
    </row>
    <row r="5789" spans="1:3" x14ac:dyDescent="0.4">
      <c r="A5789" s="12" t="s">
        <v>4728</v>
      </c>
      <c r="B5789" s="13" t="s">
        <v>38</v>
      </c>
      <c r="C5789" s="2"/>
    </row>
    <row r="5790" spans="1:3" x14ac:dyDescent="0.4">
      <c r="A5790" s="12" t="s">
        <v>4728</v>
      </c>
      <c r="C5790" s="2"/>
    </row>
    <row r="5791" spans="1:3" x14ac:dyDescent="0.4">
      <c r="A5791" s="12" t="s">
        <v>4728</v>
      </c>
      <c r="B5791" s="13" t="s">
        <v>7313</v>
      </c>
      <c r="C5791" s="2"/>
    </row>
    <row r="5792" spans="1:3" x14ac:dyDescent="0.4">
      <c r="A5792" s="12" t="s">
        <v>4728</v>
      </c>
      <c r="B5792" s="13" t="s">
        <v>7291</v>
      </c>
      <c r="C5792" s="2"/>
    </row>
    <row r="5793" spans="1:3" x14ac:dyDescent="0.4">
      <c r="A5793" s="12" t="s">
        <v>4728</v>
      </c>
      <c r="B5793" s="13" t="s">
        <v>7292</v>
      </c>
      <c r="C5793" s="2"/>
    </row>
    <row r="5794" spans="1:3" x14ac:dyDescent="0.4">
      <c r="A5794" s="12" t="s">
        <v>4728</v>
      </c>
      <c r="B5794" s="13" t="s">
        <v>7293</v>
      </c>
      <c r="C5794" s="2"/>
    </row>
    <row r="5795" spans="1:3" x14ac:dyDescent="0.4">
      <c r="A5795" s="12" t="s">
        <v>4728</v>
      </c>
      <c r="B5795" s="13" t="s">
        <v>7294</v>
      </c>
      <c r="C5795" s="2"/>
    </row>
    <row r="5796" spans="1:3" x14ac:dyDescent="0.4">
      <c r="A5796" s="12" t="s">
        <v>4728</v>
      </c>
      <c r="B5796" s="13" t="s">
        <v>7295</v>
      </c>
      <c r="C5796" s="2"/>
    </row>
    <row r="5797" spans="1:3" x14ac:dyDescent="0.4">
      <c r="A5797" s="12" t="s">
        <v>4728</v>
      </c>
      <c r="B5797" s="13" t="s">
        <v>7296</v>
      </c>
      <c r="C5797" s="2"/>
    </row>
    <row r="5798" spans="1:3" x14ac:dyDescent="0.4">
      <c r="A5798" s="12" t="s">
        <v>4728</v>
      </c>
      <c r="B5798" s="13" t="s">
        <v>38</v>
      </c>
      <c r="C5798" s="2"/>
    </row>
    <row r="5799" spans="1:3" x14ac:dyDescent="0.4">
      <c r="A5799" s="12" t="s">
        <v>4728</v>
      </c>
      <c r="C5799" s="2"/>
    </row>
    <row r="5800" spans="1:3" x14ac:dyDescent="0.4">
      <c r="A5800" s="12" t="s">
        <v>4728</v>
      </c>
      <c r="B5800" s="13" t="s">
        <v>7314</v>
      </c>
      <c r="C5800" s="2"/>
    </row>
    <row r="5801" spans="1:3" x14ac:dyDescent="0.4">
      <c r="A5801" s="12" t="s">
        <v>4728</v>
      </c>
      <c r="B5801" s="13" t="s">
        <v>6630</v>
      </c>
      <c r="C5801" s="2"/>
    </row>
    <row r="5802" spans="1:3" x14ac:dyDescent="0.4">
      <c r="A5802" s="12" t="s">
        <v>4728</v>
      </c>
      <c r="B5802" s="13" t="s">
        <v>6631</v>
      </c>
      <c r="C5802" s="2"/>
    </row>
    <row r="5803" spans="1:3" x14ac:dyDescent="0.4">
      <c r="A5803" s="12" t="s">
        <v>4728</v>
      </c>
      <c r="B5803" s="13" t="s">
        <v>176</v>
      </c>
      <c r="C5803" s="2"/>
    </row>
    <row r="5804" spans="1:3" x14ac:dyDescent="0.4">
      <c r="A5804" s="12" t="s">
        <v>4728</v>
      </c>
      <c r="B5804" s="13" t="s">
        <v>38</v>
      </c>
      <c r="C5804" s="2"/>
    </row>
    <row r="5805" spans="1:3" x14ac:dyDescent="0.4">
      <c r="A5805" s="12" t="s">
        <v>4728</v>
      </c>
      <c r="C5805" s="2"/>
    </row>
    <row r="5806" spans="1:3" x14ac:dyDescent="0.4">
      <c r="A5806" s="12" t="s">
        <v>4728</v>
      </c>
      <c r="B5806" s="13" t="s">
        <v>7315</v>
      </c>
      <c r="C5806" s="2"/>
    </row>
    <row r="5807" spans="1:3" x14ac:dyDescent="0.4">
      <c r="A5807" s="12" t="s">
        <v>4728</v>
      </c>
      <c r="B5807" s="13" t="s">
        <v>6632</v>
      </c>
      <c r="C5807" s="2"/>
    </row>
    <row r="5808" spans="1:3" x14ac:dyDescent="0.4">
      <c r="A5808" s="12" t="s">
        <v>4728</v>
      </c>
      <c r="B5808" s="13" t="s">
        <v>6633</v>
      </c>
      <c r="C5808" s="2"/>
    </row>
    <row r="5809" spans="1:3" x14ac:dyDescent="0.4">
      <c r="A5809" s="12" t="s">
        <v>4728</v>
      </c>
      <c r="B5809" s="13" t="s">
        <v>6616</v>
      </c>
      <c r="C5809" s="2"/>
    </row>
    <row r="5810" spans="1:3" x14ac:dyDescent="0.4">
      <c r="A5810" s="12" t="s">
        <v>4728</v>
      </c>
      <c r="B5810" s="13" t="s">
        <v>176</v>
      </c>
      <c r="C5810" s="2"/>
    </row>
    <row r="5811" spans="1:3" x14ac:dyDescent="0.4">
      <c r="A5811" s="12" t="s">
        <v>4728</v>
      </c>
      <c r="B5811" s="13" t="s">
        <v>38</v>
      </c>
      <c r="C5811" s="2"/>
    </row>
    <row r="5812" spans="1:3" x14ac:dyDescent="0.4">
      <c r="A5812" s="12" t="s">
        <v>4728</v>
      </c>
      <c r="C5812" s="2"/>
    </row>
    <row r="5813" spans="1:3" x14ac:dyDescent="0.4">
      <c r="A5813" s="12" t="s">
        <v>4728</v>
      </c>
      <c r="B5813" s="13" t="s">
        <v>7316</v>
      </c>
      <c r="C5813" s="2"/>
    </row>
    <row r="5814" spans="1:3" x14ac:dyDescent="0.4">
      <c r="A5814" s="12" t="s">
        <v>4728</v>
      </c>
      <c r="B5814" s="13" t="s">
        <v>6634</v>
      </c>
      <c r="C5814" s="2"/>
    </row>
    <row r="5815" spans="1:3" x14ac:dyDescent="0.4">
      <c r="A5815" s="12" t="s">
        <v>4728</v>
      </c>
      <c r="B5815" s="13" t="s">
        <v>6616</v>
      </c>
      <c r="C5815" s="2"/>
    </row>
    <row r="5816" spans="1:3" x14ac:dyDescent="0.4">
      <c r="A5816" s="12" t="s">
        <v>4728</v>
      </c>
      <c r="B5816" s="13" t="s">
        <v>6627</v>
      </c>
      <c r="C5816" s="2"/>
    </row>
    <row r="5817" spans="1:3" x14ac:dyDescent="0.4">
      <c r="A5817" s="12" t="s">
        <v>4728</v>
      </c>
      <c r="B5817" s="13" t="s">
        <v>176</v>
      </c>
      <c r="C5817" s="2"/>
    </row>
    <row r="5818" spans="1:3" x14ac:dyDescent="0.4">
      <c r="A5818" s="12" t="s">
        <v>4728</v>
      </c>
      <c r="B5818" s="13" t="s">
        <v>38</v>
      </c>
      <c r="C5818" s="2"/>
    </row>
    <row r="5819" spans="1:3" x14ac:dyDescent="0.4">
      <c r="A5819" s="12" t="s">
        <v>4728</v>
      </c>
      <c r="C5819" s="2"/>
    </row>
    <row r="5820" spans="1:3" x14ac:dyDescent="0.4">
      <c r="A5820" s="12" t="s">
        <v>1554</v>
      </c>
      <c r="B5820" s="13" t="s">
        <v>8672</v>
      </c>
      <c r="C5820" s="2"/>
    </row>
    <row r="5821" spans="1:3" x14ac:dyDescent="0.4">
      <c r="A5821" s="12" t="s">
        <v>4728</v>
      </c>
      <c r="B5821" s="13" t="s">
        <v>7317</v>
      </c>
      <c r="C5821" s="2"/>
    </row>
    <row r="5822" spans="1:3" x14ac:dyDescent="0.4">
      <c r="A5822" s="12" t="s">
        <v>4728</v>
      </c>
      <c r="B5822" s="13" t="s">
        <v>6635</v>
      </c>
      <c r="C5822" s="2"/>
    </row>
    <row r="5823" spans="1:3" x14ac:dyDescent="0.4">
      <c r="A5823" s="12" t="s">
        <v>4728</v>
      </c>
      <c r="B5823" s="13" t="s">
        <v>6627</v>
      </c>
      <c r="C5823" s="2"/>
    </row>
    <row r="5824" spans="1:3" x14ac:dyDescent="0.4">
      <c r="A5824" s="12" t="s">
        <v>4728</v>
      </c>
      <c r="B5824" s="13" t="s">
        <v>6622</v>
      </c>
      <c r="C5824" s="2"/>
    </row>
    <row r="5825" spans="1:3" x14ac:dyDescent="0.4">
      <c r="A5825" s="12" t="s">
        <v>4728</v>
      </c>
      <c r="B5825" s="13" t="s">
        <v>6636</v>
      </c>
      <c r="C5825" s="2"/>
    </row>
    <row r="5826" spans="1:3" x14ac:dyDescent="0.4">
      <c r="A5826" s="12" t="s">
        <v>4728</v>
      </c>
      <c r="B5826" s="13" t="s">
        <v>6637</v>
      </c>
      <c r="C5826" s="2"/>
    </row>
    <row r="5827" spans="1:3" x14ac:dyDescent="0.4">
      <c r="A5827" s="12" t="s">
        <v>1554</v>
      </c>
      <c r="B5827" s="13" t="s">
        <v>7289</v>
      </c>
      <c r="C5827" s="2"/>
    </row>
    <row r="5828" spans="1:3" x14ac:dyDescent="0.4">
      <c r="A5828" s="12" t="s">
        <v>4728</v>
      </c>
      <c r="B5828" s="13" t="s">
        <v>6638</v>
      </c>
      <c r="C5828" s="2"/>
    </row>
    <row r="5829" spans="1:3" x14ac:dyDescent="0.4">
      <c r="A5829" s="12" t="s">
        <v>4728</v>
      </c>
      <c r="B5829" s="13" t="s">
        <v>6624</v>
      </c>
      <c r="C5829" s="2"/>
    </row>
    <row r="5830" spans="1:3" x14ac:dyDescent="0.4">
      <c r="A5830" s="12" t="s">
        <v>4728</v>
      </c>
      <c r="B5830" s="13" t="s">
        <v>176</v>
      </c>
      <c r="C5830" s="2"/>
    </row>
    <row r="5831" spans="1:3" x14ac:dyDescent="0.4">
      <c r="A5831" s="12" t="s">
        <v>4728</v>
      </c>
      <c r="B5831" s="13" t="s">
        <v>38</v>
      </c>
      <c r="C5831" s="2"/>
    </row>
    <row r="5832" spans="1:3" x14ac:dyDescent="0.4">
      <c r="A5832" s="12" t="s">
        <v>4728</v>
      </c>
      <c r="C5832" s="2"/>
    </row>
    <row r="5833" spans="1:3" x14ac:dyDescent="0.4">
      <c r="A5833" s="12" t="s">
        <v>4728</v>
      </c>
      <c r="B5833" s="13" t="s">
        <v>7318</v>
      </c>
      <c r="C5833" s="2"/>
    </row>
    <row r="5834" spans="1:3" x14ac:dyDescent="0.4">
      <c r="A5834" s="12" t="s">
        <v>4728</v>
      </c>
      <c r="B5834" s="13" t="s">
        <v>6639</v>
      </c>
      <c r="C5834" s="2"/>
    </row>
    <row r="5835" spans="1:3" x14ac:dyDescent="0.4">
      <c r="A5835" s="12" t="s">
        <v>4728</v>
      </c>
      <c r="B5835" s="13" t="s">
        <v>6640</v>
      </c>
      <c r="C5835" s="2"/>
    </row>
    <row r="5836" spans="1:3" x14ac:dyDescent="0.4">
      <c r="A5836" s="12" t="s">
        <v>4728</v>
      </c>
      <c r="B5836" s="13" t="s">
        <v>6616</v>
      </c>
      <c r="C5836" s="2"/>
    </row>
    <row r="5837" spans="1:3" x14ac:dyDescent="0.4">
      <c r="A5837" s="12" t="s">
        <v>4728</v>
      </c>
      <c r="B5837" s="13" t="s">
        <v>176</v>
      </c>
      <c r="C5837" s="2"/>
    </row>
    <row r="5838" spans="1:3" x14ac:dyDescent="0.4">
      <c r="A5838" s="12" t="s">
        <v>4728</v>
      </c>
      <c r="B5838" s="13" t="s">
        <v>38</v>
      </c>
      <c r="C5838" s="2"/>
    </row>
    <row r="5839" spans="1:3" x14ac:dyDescent="0.4">
      <c r="A5839" s="12" t="s">
        <v>4728</v>
      </c>
      <c r="C5839" s="2"/>
    </row>
    <row r="5840" spans="1:3" x14ac:dyDescent="0.4">
      <c r="A5840" s="12" t="s">
        <v>4728</v>
      </c>
      <c r="B5840" s="13" t="s">
        <v>7319</v>
      </c>
      <c r="C5840" s="2"/>
    </row>
    <row r="5841" spans="1:3" x14ac:dyDescent="0.4">
      <c r="A5841" s="12" t="s">
        <v>4728</v>
      </c>
      <c r="B5841" s="13" t="s">
        <v>6641</v>
      </c>
      <c r="C5841" s="2"/>
    </row>
    <row r="5842" spans="1:3" x14ac:dyDescent="0.4">
      <c r="A5842" s="12" t="s">
        <v>4728</v>
      </c>
      <c r="B5842" s="13" t="s">
        <v>6642</v>
      </c>
      <c r="C5842" s="2"/>
    </row>
    <row r="5843" spans="1:3" x14ac:dyDescent="0.4">
      <c r="A5843" s="12" t="s">
        <v>4728</v>
      </c>
      <c r="B5843" s="13" t="s">
        <v>6643</v>
      </c>
      <c r="C5843" s="2"/>
    </row>
    <row r="5844" spans="1:3" x14ac:dyDescent="0.4">
      <c r="A5844" s="12" t="s">
        <v>4728</v>
      </c>
      <c r="B5844" s="13" t="s">
        <v>6644</v>
      </c>
      <c r="C5844" s="2"/>
    </row>
    <row r="5845" spans="1:3" x14ac:dyDescent="0.4">
      <c r="A5845" s="12" t="s">
        <v>4728</v>
      </c>
      <c r="B5845" s="13" t="s">
        <v>6645</v>
      </c>
      <c r="C5845" s="2"/>
    </row>
    <row r="5846" spans="1:3" x14ac:dyDescent="0.4">
      <c r="A5846" s="12" t="s">
        <v>4728</v>
      </c>
      <c r="B5846" s="13" t="s">
        <v>6646</v>
      </c>
      <c r="C5846" s="2"/>
    </row>
    <row r="5847" spans="1:3" x14ac:dyDescent="0.4">
      <c r="A5847" s="12" t="s">
        <v>4728</v>
      </c>
      <c r="B5847" s="13" t="s">
        <v>6647</v>
      </c>
      <c r="C5847" s="2"/>
    </row>
    <row r="5848" spans="1:3" x14ac:dyDescent="0.4">
      <c r="A5848" s="12" t="s">
        <v>4728</v>
      </c>
      <c r="B5848" s="13" t="s">
        <v>6648</v>
      </c>
      <c r="C5848" s="2"/>
    </row>
    <row r="5849" spans="1:3" x14ac:dyDescent="0.4">
      <c r="A5849" s="12" t="s">
        <v>4728</v>
      </c>
      <c r="B5849" s="13" t="s">
        <v>6649</v>
      </c>
      <c r="C5849" s="2"/>
    </row>
    <row r="5850" spans="1:3" x14ac:dyDescent="0.4">
      <c r="A5850" s="12" t="s">
        <v>4728</v>
      </c>
      <c r="B5850" s="13" t="s">
        <v>6650</v>
      </c>
      <c r="C5850" s="2"/>
    </row>
    <row r="5851" spans="1:3" x14ac:dyDescent="0.4">
      <c r="A5851" s="12" t="s">
        <v>4728</v>
      </c>
      <c r="B5851" s="13" t="s">
        <v>6651</v>
      </c>
      <c r="C5851" s="2"/>
    </row>
    <row r="5852" spans="1:3" x14ac:dyDescent="0.4">
      <c r="A5852" s="12" t="s">
        <v>4728</v>
      </c>
      <c r="B5852" s="13" t="s">
        <v>6652</v>
      </c>
      <c r="C5852" s="2"/>
    </row>
    <row r="5853" spans="1:3" x14ac:dyDescent="0.4">
      <c r="A5853" s="12" t="s">
        <v>4728</v>
      </c>
      <c r="B5853" s="13" t="s">
        <v>4481</v>
      </c>
      <c r="C5853" s="2"/>
    </row>
    <row r="5854" spans="1:3" x14ac:dyDescent="0.4">
      <c r="A5854" s="12" t="s">
        <v>4728</v>
      </c>
      <c r="B5854" s="13" t="s">
        <v>6621</v>
      </c>
      <c r="C5854" s="2"/>
    </row>
    <row r="5855" spans="1:3" x14ac:dyDescent="0.4">
      <c r="A5855" s="12" t="s">
        <v>4728</v>
      </c>
      <c r="B5855" s="13" t="s">
        <v>6622</v>
      </c>
      <c r="C5855" s="2"/>
    </row>
    <row r="5856" spans="1:3" x14ac:dyDescent="0.4">
      <c r="A5856" s="12" t="s">
        <v>4728</v>
      </c>
      <c r="B5856" s="13" t="s">
        <v>6653</v>
      </c>
      <c r="C5856" s="2"/>
    </row>
    <row r="5857" spans="1:19" x14ac:dyDescent="0.4">
      <c r="A5857" s="12" t="s">
        <v>4728</v>
      </c>
      <c r="B5857" s="13" t="s">
        <v>6624</v>
      </c>
      <c r="C5857" s="2"/>
    </row>
    <row r="5858" spans="1:19" x14ac:dyDescent="0.4">
      <c r="A5858" s="12" t="s">
        <v>4728</v>
      </c>
      <c r="B5858" s="13" t="s">
        <v>176</v>
      </c>
      <c r="C5858" s="2"/>
    </row>
    <row r="5859" spans="1:19" x14ac:dyDescent="0.4">
      <c r="A5859" s="12" t="s">
        <v>4728</v>
      </c>
      <c r="B5859" s="13" t="s">
        <v>38</v>
      </c>
      <c r="C5859" s="2"/>
    </row>
    <row r="5860" spans="1:19" x14ac:dyDescent="0.4">
      <c r="A5860" s="12" t="s">
        <v>4728</v>
      </c>
      <c r="C5860" s="2"/>
    </row>
    <row r="5861" spans="1:19" x14ac:dyDescent="0.4">
      <c r="A5861" s="12" t="s">
        <v>4728</v>
      </c>
      <c r="B5861" s="13" t="s">
        <v>7320</v>
      </c>
      <c r="C5861" s="2"/>
    </row>
    <row r="5862" spans="1:19" x14ac:dyDescent="0.4">
      <c r="A5862" s="12" t="s">
        <v>4728</v>
      </c>
      <c r="B5862" s="13" t="s">
        <v>6654</v>
      </c>
      <c r="C5862" s="2"/>
    </row>
    <row r="5863" spans="1:19" x14ac:dyDescent="0.4">
      <c r="A5863" s="12" t="s">
        <v>4728</v>
      </c>
      <c r="B5863" s="13" t="s">
        <v>6655</v>
      </c>
      <c r="C5863" s="2"/>
    </row>
    <row r="5864" spans="1:19" x14ac:dyDescent="0.4">
      <c r="A5864" s="12" t="s">
        <v>4728</v>
      </c>
      <c r="B5864" s="13" t="s">
        <v>176</v>
      </c>
      <c r="C5864" s="2"/>
    </row>
    <row r="5865" spans="1:19" x14ac:dyDescent="0.4">
      <c r="A5865" s="12" t="s">
        <v>4728</v>
      </c>
      <c r="B5865" s="13" t="s">
        <v>38</v>
      </c>
      <c r="C5865" s="2"/>
    </row>
    <row r="5866" spans="1:19" x14ac:dyDescent="0.4">
      <c r="A5866" s="12" t="s">
        <v>1554</v>
      </c>
      <c r="C5866" s="2"/>
    </row>
    <row r="5867" spans="1:19" x14ac:dyDescent="0.4">
      <c r="A5867" s="12" t="s">
        <v>1554</v>
      </c>
      <c r="B5867" s="13" t="s">
        <v>8673</v>
      </c>
      <c r="C5867" s="2"/>
    </row>
    <row r="5868" spans="1:19" x14ac:dyDescent="0.4">
      <c r="A5868" s="12" t="s">
        <v>1554</v>
      </c>
      <c r="B5868" s="13" t="s">
        <v>7304</v>
      </c>
      <c r="C5868" s="2"/>
    </row>
    <row r="5869" spans="1:19" x14ac:dyDescent="0.4">
      <c r="C5869" s="2"/>
      <c r="N5869"/>
      <c r="S5869"/>
    </row>
    <row r="5870" spans="1:19" x14ac:dyDescent="0.4">
      <c r="C5870" s="2"/>
      <c r="N5870"/>
      <c r="S5870"/>
    </row>
    <row r="5871" spans="1:19" x14ac:dyDescent="0.4">
      <c r="A5871" s="12" t="s">
        <v>1554</v>
      </c>
      <c r="C5871" s="2"/>
    </row>
    <row r="5872" spans="1:19" x14ac:dyDescent="0.4">
      <c r="A5872" s="12" t="s">
        <v>1554</v>
      </c>
      <c r="B5872" s="18" t="s">
        <v>7303</v>
      </c>
      <c r="C5872" s="2"/>
      <c r="N5872"/>
      <c r="S5872"/>
    </row>
    <row r="5873" spans="1:19" x14ac:dyDescent="0.4">
      <c r="A5873" s="12" t="s">
        <v>1554</v>
      </c>
      <c r="B5873" s="13" t="s">
        <v>7324</v>
      </c>
      <c r="C5873" s="2"/>
      <c r="N5873"/>
      <c r="S5873"/>
    </row>
    <row r="5874" spans="1:19" x14ac:dyDescent="0.4">
      <c r="A5874" s="12" t="s">
        <v>1554</v>
      </c>
      <c r="B5874" s="13" t="s">
        <v>7321</v>
      </c>
      <c r="C5874" s="2"/>
      <c r="N5874"/>
      <c r="S5874"/>
    </row>
    <row r="5875" spans="1:19" x14ac:dyDescent="0.4">
      <c r="A5875" s="12" t="s">
        <v>1554</v>
      </c>
      <c r="B5875" s="13" t="s">
        <v>7322</v>
      </c>
      <c r="C5875" s="2"/>
      <c r="N5875"/>
      <c r="S5875"/>
    </row>
    <row r="5876" spans="1:19" x14ac:dyDescent="0.4">
      <c r="A5876" s="12" t="s">
        <v>1554</v>
      </c>
      <c r="B5876" s="13" t="s">
        <v>7323</v>
      </c>
      <c r="C5876" s="2"/>
      <c r="N5876"/>
      <c r="S5876"/>
    </row>
    <row r="5877" spans="1:19" x14ac:dyDescent="0.4">
      <c r="A5877" s="12" t="s">
        <v>1554</v>
      </c>
      <c r="B5877" s="13" t="s">
        <v>8674</v>
      </c>
      <c r="C5877" s="2"/>
      <c r="N5877"/>
      <c r="S5877"/>
    </row>
    <row r="5878" spans="1:19" x14ac:dyDescent="0.4">
      <c r="A5878" s="12" t="s">
        <v>1554</v>
      </c>
      <c r="B5878" s="13" t="s">
        <v>1037</v>
      </c>
      <c r="C5878" s="2"/>
      <c r="N5878"/>
      <c r="S5878"/>
    </row>
    <row r="5879" spans="1:19" x14ac:dyDescent="0.4">
      <c r="C5879" s="2"/>
      <c r="N5879"/>
      <c r="S5879"/>
    </row>
    <row r="5880" spans="1:19" x14ac:dyDescent="0.4">
      <c r="C5880" s="2"/>
      <c r="N5880"/>
      <c r="S5880"/>
    </row>
    <row r="5881" spans="1:19" x14ac:dyDescent="0.4">
      <c r="A5881" s="12" t="s">
        <v>1554</v>
      </c>
      <c r="C5881" s="2"/>
    </row>
    <row r="5882" spans="1:19" x14ac:dyDescent="0.4">
      <c r="A5882" s="12" t="s">
        <v>1554</v>
      </c>
      <c r="B5882" s="18" t="s">
        <v>6516</v>
      </c>
      <c r="C5882" s="2"/>
      <c r="N5882"/>
      <c r="S5882"/>
    </row>
    <row r="5883" spans="1:19" x14ac:dyDescent="0.4">
      <c r="A5883" s="12" t="s">
        <v>1554</v>
      </c>
      <c r="B5883" s="13" t="s">
        <v>6518</v>
      </c>
      <c r="C5883" s="2"/>
      <c r="N5883"/>
      <c r="S5883"/>
    </row>
    <row r="5884" spans="1:19" x14ac:dyDescent="0.4">
      <c r="A5884" s="12" t="s">
        <v>1554</v>
      </c>
      <c r="B5884" s="13" t="s">
        <v>6754</v>
      </c>
      <c r="C5884" s="2"/>
      <c r="N5884"/>
      <c r="S5884"/>
    </row>
    <row r="5885" spans="1:19" x14ac:dyDescent="0.4">
      <c r="C5885" s="2" t="s">
        <v>6755</v>
      </c>
      <c r="N5885"/>
      <c r="S5885"/>
    </row>
    <row r="5886" spans="1:19" x14ac:dyDescent="0.4">
      <c r="A5886" s="12" t="s">
        <v>1554</v>
      </c>
      <c r="B5886" s="13" t="s">
        <v>6517</v>
      </c>
      <c r="C5886" s="2"/>
      <c r="N5886"/>
      <c r="S5886"/>
    </row>
    <row r="5887" spans="1:19" x14ac:dyDescent="0.4">
      <c r="A5887" s="12" t="s">
        <v>1554</v>
      </c>
      <c r="B5887" s="13" t="s">
        <v>6756</v>
      </c>
      <c r="C5887" s="2"/>
      <c r="N5887"/>
      <c r="S5887"/>
    </row>
    <row r="5888" spans="1:19" x14ac:dyDescent="0.4">
      <c r="C5888" s="2" t="s">
        <v>6757</v>
      </c>
      <c r="N5888"/>
      <c r="S5888"/>
    </row>
    <row r="5889" spans="1:19" x14ac:dyDescent="0.4">
      <c r="C5889" s="2"/>
      <c r="N5889"/>
      <c r="S5889"/>
    </row>
    <row r="5890" spans="1:19" x14ac:dyDescent="0.4">
      <c r="C5890" s="2"/>
      <c r="N5890"/>
      <c r="S5890"/>
    </row>
    <row r="5891" spans="1:19" x14ac:dyDescent="0.4">
      <c r="A5891" s="12" t="s">
        <v>1554</v>
      </c>
      <c r="C5891" s="2"/>
      <c r="N5891"/>
      <c r="S5891"/>
    </row>
    <row r="5892" spans="1:19" x14ac:dyDescent="0.4">
      <c r="A5892" s="12" t="s">
        <v>1554</v>
      </c>
      <c r="B5892" s="18" t="s">
        <v>2563</v>
      </c>
      <c r="C5892" s="2"/>
      <c r="N5892"/>
      <c r="S5892"/>
    </row>
    <row r="5893" spans="1:19" x14ac:dyDescent="0.4">
      <c r="A5893" s="12" t="s">
        <v>1554</v>
      </c>
      <c r="C5893" s="2"/>
      <c r="N5893"/>
      <c r="S5893"/>
    </row>
    <row r="5894" spans="1:19" x14ac:dyDescent="0.4">
      <c r="A5894" s="12" t="s">
        <v>1554</v>
      </c>
      <c r="B5894" s="14" t="str">
        <f>"sudo mkdir /backup/ansible/" &amp; $F$31 &amp; " || $Error :"</f>
        <v>sudo mkdir /backup/ansible/devA || $Error :</v>
      </c>
      <c r="C5894" s="2"/>
      <c r="N5894"/>
      <c r="P5894" t="s">
        <v>6521</v>
      </c>
      <c r="S5894"/>
    </row>
    <row r="5895" spans="1:19" x14ac:dyDescent="0.4">
      <c r="A5895" s="12" t="s">
        <v>1554</v>
      </c>
      <c r="B5895" s="14" t="str">
        <f>"cat &lt;&lt; 'EOF' | sudo tee /backup/ansible/" &amp; $F$31 &amp; "/i_env || $Error :"</f>
        <v>cat &lt;&lt; 'EOF' | sudo tee /backup/ansible/devA/i_env || $Error :</v>
      </c>
      <c r="C5895" s="2"/>
      <c r="N5895"/>
      <c r="P5895" t="s">
        <v>6522</v>
      </c>
      <c r="S5895"/>
    </row>
    <row r="5896" spans="1:19" x14ac:dyDescent="0.4">
      <c r="A5896" s="12" t="s">
        <v>1554</v>
      </c>
      <c r="B5896" s="13" t="str">
        <f>"export i_CLUSTER_INDEX=" &amp; $F$30</f>
        <v>export i_CLUSTER_INDEX=1</v>
      </c>
      <c r="C5896" s="2"/>
      <c r="N5896"/>
      <c r="P5896" t="str">
        <f>"export i_CLUSTER_INDEX=" &amp; $F$30</f>
        <v>export i_CLUSTER_INDEX=1</v>
      </c>
      <c r="S5896"/>
    </row>
    <row r="5897" spans="1:19" x14ac:dyDescent="0.4">
      <c r="A5897" s="12" t="s">
        <v>1554</v>
      </c>
      <c r="B5897" s="13" t="str">
        <f>"export i_ENV=" &amp; $F$31</f>
        <v>export i_ENV=devA</v>
      </c>
      <c r="C5897" s="2"/>
      <c r="N5897"/>
      <c r="P5897" s="11" t="s">
        <v>6869</v>
      </c>
      <c r="S5897"/>
    </row>
    <row r="5898" spans="1:19" x14ac:dyDescent="0.4">
      <c r="A5898" s="12" t="s">
        <v>1554</v>
      </c>
      <c r="B5898" s="13" t="str">
        <f>"export i_NETWORK_TYPE=" &amp; $F$32</f>
        <v>export i_NETWORK_TYPE=A</v>
      </c>
      <c r="C5898" s="2"/>
      <c r="N5898"/>
      <c r="P5898" s="11" t="s">
        <v>6870</v>
      </c>
      <c r="S5898"/>
    </row>
    <row r="5899" spans="1:19" x14ac:dyDescent="0.4">
      <c r="A5899" s="12" t="s">
        <v>1554</v>
      </c>
      <c r="B5899" s="13" t="str">
        <f>"export i_HARDWARE=" &amp; $F$33</f>
        <v>export i_HARDWARE=HPE-DL160G10</v>
      </c>
      <c r="C5899" s="2"/>
      <c r="N5899"/>
      <c r="P5899" t="str">
        <f>"export i_HARDWARE=" &amp; $F$33</f>
        <v>export i_HARDWARE=HPE-DL160G10</v>
      </c>
      <c r="S5899"/>
    </row>
    <row r="5900" spans="1:19" x14ac:dyDescent="0.4">
      <c r="A5900" s="12" t="s">
        <v>1554</v>
      </c>
      <c r="B5900" s="13" t="str">
        <f>"export i_INSTALLER_ISO=" &amp; $F$34</f>
        <v>export i_INSTALLER_ISO=OracleLinux-R8-U3-x86_64-dvd.iso</v>
      </c>
      <c r="C5900" s="2"/>
      <c r="N5900"/>
      <c r="P5900" t="str">
        <f>"export i_INSTALLER_ISO=" &amp; $F$34</f>
        <v>export i_INSTALLER_ISO=OracleLinux-R8-U3-x86_64-dvd.iso</v>
      </c>
      <c r="S5900"/>
    </row>
    <row r="5901" spans="1:19" x14ac:dyDescent="0.4">
      <c r="A5901" s="12" t="s">
        <v>1554</v>
      </c>
      <c r="B5901" s="13" t="str">
        <f>"export i_LOCAL_YUM_REPO_VER=" &amp; $F$35</f>
        <v>export i_LOCAL_YUM_REPO_VER=1</v>
      </c>
      <c r="C5901" s="2"/>
      <c r="N5901"/>
      <c r="P5901" t="str">
        <f>"export i_LOCAL_YUM_REPO_VER=" &amp; $F$35</f>
        <v>export i_LOCAL_YUM_REPO_VER=1</v>
      </c>
      <c r="S5901"/>
    </row>
    <row r="5902" spans="1:19" x14ac:dyDescent="0.4">
      <c r="A5902" s="12" t="s">
        <v>1554</v>
      </c>
      <c r="B5902" s="13" t="str">
        <f>"export i_TOMCAT_VER=" &amp; $F$36</f>
        <v>export i_TOMCAT_VER=9.0.46</v>
      </c>
      <c r="C5902" s="2"/>
      <c r="N5902"/>
      <c r="P5902" t="str">
        <f>"export i_TOMCAT_VER=" &amp; $F$36</f>
        <v>export i_TOMCAT_VER=9.0.46</v>
      </c>
      <c r="S5902"/>
    </row>
    <row r="5903" spans="1:19" x14ac:dyDescent="0.4">
      <c r="A5903" s="12" t="s">
        <v>1554</v>
      </c>
      <c r="B5903" s="13" t="str">
        <f>"export i_LOG4J_VER=" &amp; $F$37</f>
        <v>export i_LOG4J_VER=2.14.1</v>
      </c>
      <c r="C5903" s="2"/>
      <c r="N5903"/>
      <c r="P5903" t="str">
        <f>"export i_LOG4J_VER=" &amp; $F$37</f>
        <v>export i_LOG4J_VER=2.14.1</v>
      </c>
      <c r="S5903"/>
    </row>
    <row r="5904" spans="1:19" x14ac:dyDescent="0.4">
      <c r="A5904" s="12" t="s">
        <v>1554</v>
      </c>
      <c r="B5904" s="13" t="str">
        <f>"export i_RSYSLOG_JA=" &amp; $F$38</f>
        <v>export i_RSYSLOG_JA=on</v>
      </c>
      <c r="C5904" s="2"/>
      <c r="N5904"/>
      <c r="P5904" t="str">
        <f>"export i_RSYSLOG_JA=" &amp; $F$38</f>
        <v>export i_RSYSLOG_JA=on</v>
      </c>
    </row>
    <row r="5905" spans="1:19" x14ac:dyDescent="0.4">
      <c r="A5905" s="12" t="s">
        <v>1554</v>
      </c>
      <c r="B5905" s="13" t="str">
        <f>"export i_DNSMASQ=" &amp; $F$39</f>
        <v>export i_DNSMASQ=on</v>
      </c>
      <c r="C5905" s="2"/>
      <c r="N5905"/>
      <c r="P5905" t="s">
        <v>7165</v>
      </c>
    </row>
    <row r="5906" spans="1:19" x14ac:dyDescent="0.4">
      <c r="A5906" s="12" t="s">
        <v>1554</v>
      </c>
      <c r="B5906" s="13" t="str">
        <f>"export i_FIREWALL=" &amp; $F$40</f>
        <v>export i_FIREWALL=on</v>
      </c>
      <c r="C5906" s="2"/>
      <c r="N5906"/>
      <c r="P5906" t="str">
        <f>"export i_FIREWALL=" &amp; $F$40</f>
        <v>export i_FIREWALL=on</v>
      </c>
      <c r="S5906"/>
    </row>
    <row r="5907" spans="1:19" x14ac:dyDescent="0.4">
      <c r="A5907" s="12" t="s">
        <v>1554</v>
      </c>
      <c r="B5907" s="13" t="str">
        <f>"export i_CONSOLE_MFA=" &amp; $F$41</f>
        <v>export i_CONSOLE_MFA=on</v>
      </c>
      <c r="C5907" s="2"/>
      <c r="N5907"/>
      <c r="P5907" t="str">
        <f>"export i_CONSOLE_MFA=" &amp; $F$41</f>
        <v>export i_CONSOLE_MFA=on</v>
      </c>
      <c r="S5907"/>
    </row>
    <row r="5908" spans="1:19" x14ac:dyDescent="0.4">
      <c r="A5908" s="12" t="s">
        <v>1554</v>
      </c>
      <c r="B5908" s="13" t="str">
        <f>"export i_USER_MFA=" &amp; $F$42</f>
        <v>export i_USER_MFA=on</v>
      </c>
      <c r="C5908" s="2"/>
      <c r="N5908"/>
      <c r="P5908" t="str">
        <f>"export i_USER_MFA=" &amp; $F$42</f>
        <v>export i_USER_MFA=on</v>
      </c>
      <c r="S5908"/>
    </row>
    <row r="5909" spans="1:19" x14ac:dyDescent="0.4">
      <c r="A5909" s="12" t="s">
        <v>1554</v>
      </c>
      <c r="C5909" s="2"/>
      <c r="N5909"/>
    </row>
    <row r="5910" spans="1:19" x14ac:dyDescent="0.4">
      <c r="A5910" s="12" t="s">
        <v>1554</v>
      </c>
      <c r="B5910" s="13" t="str">
        <f>"export i_NODE1_NAME=" &amp; $F$44</f>
        <v>export i_NODE1_NAME=ol-101</v>
      </c>
      <c r="C5910" s="2"/>
      <c r="N5910"/>
      <c r="P5910" t="str">
        <f>"export i_NODE1_NAME=" &amp; $F$44</f>
        <v>export i_NODE1_NAME=ol-101</v>
      </c>
      <c r="S5910"/>
    </row>
    <row r="5911" spans="1:19" x14ac:dyDescent="0.4">
      <c r="A5911" s="12" t="s">
        <v>1554</v>
      </c>
      <c r="B5911" s="13" t="str">
        <f>"export i_NODE1_BOND0_IP=" &amp; $F$45</f>
        <v>export i_NODE1_BOND0_IP=172.28.88.101</v>
      </c>
      <c r="C5911" s="2"/>
      <c r="N5911"/>
      <c r="P5911" t="str">
        <f>"export i_NODE1_BOND0_IP=" &amp; $F$45</f>
        <v>export i_NODE1_BOND0_IP=172.28.88.101</v>
      </c>
      <c r="S5911"/>
    </row>
    <row r="5912" spans="1:19" x14ac:dyDescent="0.4">
      <c r="A5912" s="12" t="s">
        <v>1554</v>
      </c>
      <c r="B5912" s="13" t="str">
        <f>"export i_NODE1_BOND1_IP=" &amp; $F$46</f>
        <v>export i_NODE1_BOND1_IP=10.28.88.101</v>
      </c>
      <c r="C5912" s="2"/>
      <c r="N5912"/>
      <c r="P5912" s="11" t="s">
        <v>6871</v>
      </c>
      <c r="S5912"/>
    </row>
    <row r="5913" spans="1:19" x14ac:dyDescent="0.4">
      <c r="A5913" s="12" t="s">
        <v>1554</v>
      </c>
      <c r="B5913" s="13" t="str">
        <f>"export i_NODE1_BMC_IP=" &amp; $F$47</f>
        <v>export i_NODE1_BMC_IP=172.28.88.201</v>
      </c>
      <c r="C5913" s="2"/>
      <c r="N5913"/>
      <c r="P5913" t="str">
        <f>"export i_NODE1_BMC_IP=" &amp; $F$47</f>
        <v>export i_NODE1_BMC_IP=172.28.88.201</v>
      </c>
      <c r="S5913"/>
    </row>
    <row r="5914" spans="1:19" x14ac:dyDescent="0.4">
      <c r="A5914" s="12" t="s">
        <v>1554</v>
      </c>
      <c r="B5914" s="13" t="str">
        <f>"export i_NODE1_DIR_IP=" &amp; $F$48</f>
        <v>export i_NODE1_DIR_IP=198.51.100.101</v>
      </c>
      <c r="C5914" s="2"/>
      <c r="N5914"/>
      <c r="P5914" t="str">
        <f>"export i_NODE1_DIR_IP=" &amp; $F$48</f>
        <v>export i_NODE1_DIR_IP=198.51.100.101</v>
      </c>
      <c r="S5914"/>
    </row>
    <row r="5915" spans="1:19" x14ac:dyDescent="0.4">
      <c r="A5915" s="12" t="s">
        <v>1554</v>
      </c>
      <c r="B5915" s="13" t="str">
        <f>"export i_NODE2_NAME=" &amp; $F$49</f>
        <v>export i_NODE2_NAME=ol-102</v>
      </c>
      <c r="C5915" s="2"/>
      <c r="N5915"/>
      <c r="P5915" t="str">
        <f>"export i_NODE2_NAME=" &amp; $F$49</f>
        <v>export i_NODE2_NAME=ol-102</v>
      </c>
      <c r="S5915"/>
    </row>
    <row r="5916" spans="1:19" x14ac:dyDescent="0.4">
      <c r="A5916" s="12" t="s">
        <v>1554</v>
      </c>
      <c r="B5916" s="13" t="str">
        <f>"export i_NODE2_BOND0_IP=" &amp; $F$50</f>
        <v>export i_NODE2_BOND0_IP=172.28.88.102</v>
      </c>
      <c r="C5916" s="2"/>
      <c r="N5916"/>
      <c r="P5916" t="str">
        <f>"export i_NODE2_BOND0_IP=" &amp; $F$50</f>
        <v>export i_NODE2_BOND0_IP=172.28.88.102</v>
      </c>
      <c r="S5916"/>
    </row>
    <row r="5917" spans="1:19" x14ac:dyDescent="0.4">
      <c r="A5917" s="12" t="s">
        <v>1554</v>
      </c>
      <c r="B5917" s="13" t="str">
        <f>"export i_NODE2_BOND1_IP=" &amp; $F$51</f>
        <v>export i_NODE2_BOND1_IP=10.28.88.102</v>
      </c>
      <c r="C5917" s="2"/>
      <c r="N5917"/>
      <c r="P5917" s="11" t="s">
        <v>6872</v>
      </c>
      <c r="S5917"/>
    </row>
    <row r="5918" spans="1:19" x14ac:dyDescent="0.4">
      <c r="A5918" s="12" t="s">
        <v>1554</v>
      </c>
      <c r="B5918" s="13" t="str">
        <f>"export i_NODE2_BMC_IP=" &amp; $F$52</f>
        <v>export i_NODE2_BMC_IP=172.28.88.202</v>
      </c>
      <c r="C5918" s="2"/>
      <c r="N5918"/>
      <c r="P5918" t="str">
        <f>"export i_NODE2_BMC_IP=" &amp; $F$52</f>
        <v>export i_NODE2_BMC_IP=172.28.88.202</v>
      </c>
      <c r="S5918"/>
    </row>
    <row r="5919" spans="1:19" x14ac:dyDescent="0.4">
      <c r="A5919" s="12" t="s">
        <v>1554</v>
      </c>
      <c r="B5919" s="13" t="str">
        <f>"export i_NODE2_DIR_IP=" &amp; $F$53</f>
        <v>export i_NODE2_DIR_IP=198.51.100.102</v>
      </c>
      <c r="C5919" s="2"/>
      <c r="N5919"/>
      <c r="P5919" t="str">
        <f>"export i_NODE2_DIR_IP=" &amp; $F$53</f>
        <v>export i_NODE2_DIR_IP=198.51.100.102</v>
      </c>
      <c r="S5919"/>
    </row>
    <row r="5920" spans="1:19" x14ac:dyDescent="0.4">
      <c r="A5920" s="12" t="s">
        <v>1554</v>
      </c>
      <c r="C5920" s="2"/>
      <c r="N5920"/>
      <c r="S5920"/>
    </row>
    <row r="5921" spans="1:20" x14ac:dyDescent="0.4">
      <c r="A5921" s="12" t="s">
        <v>1554</v>
      </c>
      <c r="B5921" s="13" t="str">
        <f>"export i_CLUSTERNAME=" &amp; $F$55</f>
        <v>export i_CLUSTERNAME=ol-10</v>
      </c>
      <c r="C5921" s="2"/>
      <c r="N5921"/>
      <c r="P5921" t="str">
        <f>"export i_CLUSTERNAME=" &amp; $F$55</f>
        <v>export i_CLUSTERNAME=ol-10</v>
      </c>
      <c r="S5921"/>
    </row>
    <row r="5922" spans="1:20" x14ac:dyDescent="0.4">
      <c r="A5922" s="12" t="s">
        <v>1554</v>
      </c>
      <c r="B5922" s="13" t="str">
        <f>"export i_DOMAINNAME=" &amp; $F$56</f>
        <v>export i_DOMAINNAME=example.localdm</v>
      </c>
      <c r="C5922" s="2"/>
      <c r="N5922"/>
      <c r="P5922" t="str">
        <f>"export i_DOMAINNAME=" &amp; $F$56</f>
        <v>export i_DOMAINNAME=example.localdm</v>
      </c>
      <c r="S5922"/>
    </row>
    <row r="5923" spans="1:20" x14ac:dyDescent="0.4">
      <c r="A5923" s="12" t="s">
        <v>1554</v>
      </c>
      <c r="B5923" s="13" t="str">
        <f>"export i_BOND0_PREFIX=" &amp; $F$57</f>
        <v>export i_BOND0_PREFIX=16</v>
      </c>
      <c r="C5923" s="2"/>
      <c r="N5923"/>
      <c r="P5923" t="str">
        <f>"export i_BOND0_PREFIX=" &amp; $F$57</f>
        <v>export i_BOND0_PREFIX=16</v>
      </c>
      <c r="S5923"/>
    </row>
    <row r="5924" spans="1:20" x14ac:dyDescent="0.4">
      <c r="A5924" s="12" t="s">
        <v>1554</v>
      </c>
      <c r="B5924" s="13" t="str">
        <f>"export i_BOND1_PREFIX=" &amp; $F$58</f>
        <v>export i_BOND1_PREFIX=24</v>
      </c>
      <c r="C5924" s="2"/>
      <c r="N5924"/>
      <c r="P5924" s="11" t="s">
        <v>6873</v>
      </c>
      <c r="S5924"/>
    </row>
    <row r="5925" spans="1:20" x14ac:dyDescent="0.4">
      <c r="A5925" s="12" t="s">
        <v>1554</v>
      </c>
      <c r="B5925" s="13" t="str">
        <f>"export i_BOND0_MTU=" &amp; $F$59</f>
        <v>export i_BOND0_MTU=1500</v>
      </c>
      <c r="C5925" s="2"/>
      <c r="N5925"/>
      <c r="P5925" t="str">
        <f>"export i_BOND0_MTU=" &amp; $F$59</f>
        <v>export i_BOND0_MTU=1500</v>
      </c>
      <c r="S5925"/>
    </row>
    <row r="5926" spans="1:20" x14ac:dyDescent="0.4">
      <c r="A5926" s="12" t="s">
        <v>1554</v>
      </c>
      <c r="B5926" s="13" t="str">
        <f>"export i_BOND1_MTU=" &amp; $F$60</f>
        <v>export i_BOND1_MTU=1500</v>
      </c>
      <c r="C5926" s="2"/>
      <c r="N5926"/>
      <c r="P5926" s="11" t="s">
        <v>6874</v>
      </c>
      <c r="S5926"/>
    </row>
    <row r="5927" spans="1:20" x14ac:dyDescent="0.4">
      <c r="A5927" s="12" t="s">
        <v>1554</v>
      </c>
      <c r="B5927" s="13" t="str">
        <f>"export i_BOND0_VIP=" &amp; $F$61</f>
        <v>export i_BOND0_VIP=172.28.88.100</v>
      </c>
      <c r="C5927" s="2"/>
      <c r="N5927"/>
      <c r="P5927" t="str">
        <f>"export i_BOND0_VIP=" &amp; $F$61</f>
        <v>export i_BOND0_VIP=172.28.88.100</v>
      </c>
      <c r="S5927"/>
    </row>
    <row r="5928" spans="1:20" x14ac:dyDescent="0.4">
      <c r="A5928" s="12" t="s">
        <v>1554</v>
      </c>
      <c r="B5928" s="13" t="str">
        <f>"export i_BOND1_VIP=" &amp; $F$62</f>
        <v>export i_BOND1_VIP=10.28.88.100</v>
      </c>
      <c r="C5928" s="2"/>
      <c r="N5928"/>
      <c r="P5928" s="11" t="s">
        <v>6875</v>
      </c>
      <c r="S5928"/>
    </row>
    <row r="5929" spans="1:20" x14ac:dyDescent="0.4">
      <c r="A5929" s="12" t="s">
        <v>1554</v>
      </c>
      <c r="B5929" s="13" t="str">
        <f>"export i_DGW_FOR_DRACUT=" &amp; $F$63</f>
        <v>export i_DGW_FOR_DRACUT=172.28.0.1</v>
      </c>
      <c r="C5929" s="2"/>
      <c r="N5929"/>
      <c r="P5929" t="str">
        <f>"export i_DGW_FOR_DRACUT=" &amp; $F$63</f>
        <v>export i_DGW_FOR_DRACUT=172.28.0.1</v>
      </c>
      <c r="S5929"/>
    </row>
    <row r="5930" spans="1:20" x14ac:dyDescent="0.4">
      <c r="A5930" s="12" t="s">
        <v>1554</v>
      </c>
      <c r="B5930" s="13" t="str">
        <f>"export i_DGW=" &amp; $F$64</f>
        <v>export i_DGW=10.28.88.1</v>
      </c>
      <c r="C5930" s="2"/>
      <c r="N5930"/>
      <c r="P5930" s="11" t="s">
        <v>6876</v>
      </c>
      <c r="S5930"/>
      <c r="T5930" t="s">
        <v>4780</v>
      </c>
    </row>
    <row r="5931" spans="1:20" x14ac:dyDescent="0.4">
      <c r="A5931" s="12" t="s">
        <v>1554</v>
      </c>
      <c r="C5931" s="2"/>
      <c r="N5931"/>
      <c r="S5931"/>
    </row>
    <row r="5932" spans="1:20" x14ac:dyDescent="0.4">
      <c r="A5932" s="12" t="s">
        <v>1554</v>
      </c>
      <c r="B5932" s="13" t="str">
        <f>"export i_DNS1=" &amp; $F$66</f>
        <v>export i_DNS1=</v>
      </c>
      <c r="C5932" s="2"/>
      <c r="N5932"/>
      <c r="P5932" t="str">
        <f>"export i_DNS1=" &amp; $F$66</f>
        <v>export i_DNS1=</v>
      </c>
      <c r="S5932"/>
    </row>
    <row r="5933" spans="1:20" x14ac:dyDescent="0.4">
      <c r="A5933" s="12" t="s">
        <v>1554</v>
      </c>
      <c r="B5933" s="13" t="str">
        <f>"export i_DNS2=" &amp; $F$67</f>
        <v>export i_DNS2=</v>
      </c>
      <c r="C5933" s="2"/>
      <c r="N5933"/>
      <c r="P5933" t="str">
        <f>"export i_DNS2=" &amp; $F$67</f>
        <v>export i_DNS2=</v>
      </c>
      <c r="S5933"/>
    </row>
    <row r="5934" spans="1:20" x14ac:dyDescent="0.4">
      <c r="A5934" s="12" t="s">
        <v>1554</v>
      </c>
      <c r="B5934" s="13" t="str">
        <f>"export i_NTP1=" &amp; $F$68</f>
        <v>export i_NTP1=time1.google.com</v>
      </c>
      <c r="C5934" s="2"/>
      <c r="N5934"/>
      <c r="P5934" t="str">
        <f>"export i_NTP1=" &amp; $F$68</f>
        <v>export i_NTP1=time1.google.com</v>
      </c>
      <c r="S5934"/>
    </row>
    <row r="5935" spans="1:20" x14ac:dyDescent="0.4">
      <c r="A5935" s="12" t="s">
        <v>1554</v>
      </c>
      <c r="B5935" s="13" t="str">
        <f>"export i_NTP2=" &amp; $F$69</f>
        <v>export i_NTP2=time2.google.com</v>
      </c>
      <c r="C5935" s="2"/>
      <c r="N5935"/>
      <c r="P5935" t="str">
        <f>"export i_NTP2=" &amp; $F$69</f>
        <v>export i_NTP2=time2.google.com</v>
      </c>
      <c r="S5935"/>
    </row>
    <row r="5936" spans="1:20" x14ac:dyDescent="0.4">
      <c r="A5936" s="12" t="s">
        <v>1554</v>
      </c>
      <c r="B5936" s="13" t="str">
        <f>"export i_NTP3=" &amp; $F$70</f>
        <v>export i_NTP3=time3.google.com</v>
      </c>
      <c r="C5936" s="2"/>
      <c r="N5936"/>
      <c r="P5936" t="str">
        <f>"export i_NTP3=" &amp; $F$70</f>
        <v>export i_NTP3=time3.google.com</v>
      </c>
      <c r="S5936"/>
    </row>
    <row r="5937" spans="1:19" x14ac:dyDescent="0.4">
      <c r="A5937" s="12" t="s">
        <v>1554</v>
      </c>
      <c r="B5937" s="13" t="str">
        <f>"export i_LOG1=" &amp; $F$71</f>
        <v>export i_LOG1=172.28.88.103</v>
      </c>
      <c r="C5937" s="2"/>
      <c r="N5937"/>
      <c r="P5937" t="str">
        <f>"export i_LOG1=" &amp; $F$71</f>
        <v>export i_LOG1=172.28.88.103</v>
      </c>
      <c r="S5937"/>
    </row>
    <row r="5938" spans="1:19" x14ac:dyDescent="0.4">
      <c r="A5938" s="12" t="s">
        <v>1554</v>
      </c>
      <c r="B5938" s="13" t="str">
        <f>"export i_LOG2=" &amp; $F$72</f>
        <v>export i_LOG2=</v>
      </c>
      <c r="C5938" s="2"/>
      <c r="N5938"/>
      <c r="P5938" t="str">
        <f>"export i_LOG2=" &amp; $F$72</f>
        <v>export i_LOG2=</v>
      </c>
      <c r="S5938"/>
    </row>
    <row r="5939" spans="1:19" x14ac:dyDescent="0.4">
      <c r="A5939" s="12" t="s">
        <v>1554</v>
      </c>
      <c r="B5939" s="13" t="str">
        <f>"export i_LOG_PRIORITY=" &amp; $F$73</f>
        <v>export i_LOG_PRIORITY=err</v>
      </c>
      <c r="C5939" s="2"/>
      <c r="N5939"/>
      <c r="P5939" t="str">
        <f>"export i_LOG_PRIORITY=" &amp; $F$73</f>
        <v>export i_LOG_PRIORITY=err</v>
      </c>
      <c r="S5939"/>
    </row>
    <row r="5940" spans="1:19" x14ac:dyDescent="0.4">
      <c r="A5940" s="12" t="s">
        <v>1554</v>
      </c>
      <c r="C5940" s="2"/>
      <c r="N5940"/>
      <c r="S5940"/>
    </row>
    <row r="5941" spans="1:19" x14ac:dyDescent="0.4">
      <c r="A5941" s="12" t="s">
        <v>1554</v>
      </c>
      <c r="B5941" s="13" t="str">
        <f>"export i_BOND0_STATIC_ROUTE0='" &amp; $F$75 &amp; "'"</f>
        <v>export i_BOND0_STATIC_ROUTE0='0.0.0.0/1 via 172.28.0.1'</v>
      </c>
      <c r="C5941" s="2"/>
      <c r="N5941"/>
      <c r="P5941" t="str">
        <f>"export i_BOND0_STATIC_ROUTE0='" &amp; $F$75 &amp; "'"</f>
        <v>export i_BOND0_STATIC_ROUTE0='0.0.0.0/1 via 172.28.0.1'</v>
      </c>
      <c r="S5941"/>
    </row>
    <row r="5942" spans="1:19" x14ac:dyDescent="0.4">
      <c r="A5942" s="12" t="s">
        <v>1554</v>
      </c>
      <c r="B5942" s="13" t="str">
        <f>"export i_BOND0_STATIC_ROUTE1='" &amp; $F$76 &amp; "'"</f>
        <v>export i_BOND0_STATIC_ROUTE1='128.0.0.0/1 via 172.28.0.1'</v>
      </c>
      <c r="C5942" s="2"/>
      <c r="N5942"/>
      <c r="P5942" t="str">
        <f>"export i_BOND0_STATIC_ROUTE1='" &amp; $F$76 &amp; "'"</f>
        <v>export i_BOND0_STATIC_ROUTE1='128.0.0.0/1 via 172.28.0.1'</v>
      </c>
      <c r="S5942"/>
    </row>
    <row r="5943" spans="1:19" x14ac:dyDescent="0.4">
      <c r="A5943" s="12" t="s">
        <v>1554</v>
      </c>
      <c r="B5943" s="13" t="str">
        <f>"export i_BOND0_STATIC_ROUTE2='" &amp; $F$77 &amp; "'"</f>
        <v>export i_BOND0_STATIC_ROUTE2='100.64.3.0/24 via 172.28.0.4'</v>
      </c>
      <c r="C5943" s="2"/>
      <c r="N5943"/>
      <c r="P5943" t="str">
        <f>"export i_BOND0_STATIC_ROUTE2='" &amp; $F$77 &amp; "'"</f>
        <v>export i_BOND0_STATIC_ROUTE2='100.64.3.0/24 via 172.28.0.4'</v>
      </c>
      <c r="S5943"/>
    </row>
    <row r="5944" spans="1:19" x14ac:dyDescent="0.4">
      <c r="A5944" s="12" t="s">
        <v>1554</v>
      </c>
      <c r="B5944" s="13" t="str">
        <f>"export i_BOND1_STATIC_ROUTE0='" &amp; $F$78 &amp; "'"</f>
        <v>export i_BOND1_STATIC_ROUTE0='100.64.4.0/24 via 10.28.88.5'</v>
      </c>
      <c r="C5944" s="2"/>
      <c r="N5944"/>
      <c r="P5944" s="11" t="s">
        <v>6877</v>
      </c>
      <c r="S5944"/>
    </row>
    <row r="5945" spans="1:19" x14ac:dyDescent="0.4">
      <c r="A5945" s="12" t="s">
        <v>1554</v>
      </c>
      <c r="B5945" s="13" t="str">
        <f>"export i_BOND1_STATIC_ROUTE1='" &amp; $F$79 &amp; "'"</f>
        <v>export i_BOND1_STATIC_ROUTE1='100.64.5.0/24 via 10.28.88.6'</v>
      </c>
      <c r="C5945" s="2"/>
      <c r="N5945"/>
      <c r="P5945" s="11" t="s">
        <v>6878</v>
      </c>
      <c r="S5945"/>
    </row>
    <row r="5946" spans="1:19" x14ac:dyDescent="0.4">
      <c r="A5946" s="12" t="s">
        <v>1554</v>
      </c>
      <c r="B5946" s="13" t="str">
        <f>"export i_BOND1_STATIC_ROUTE2='" &amp; $F$80 &amp; "'"</f>
        <v>export i_BOND1_STATIC_ROUTE2='100.64.6.0/24 via 10.28.88.7'</v>
      </c>
      <c r="C5946" s="2"/>
      <c r="N5946"/>
      <c r="P5946" s="11" t="s">
        <v>6879</v>
      </c>
      <c r="S5946"/>
    </row>
    <row r="5947" spans="1:19" x14ac:dyDescent="0.4">
      <c r="A5947" s="12" t="s">
        <v>1554</v>
      </c>
      <c r="C5947" s="2"/>
      <c r="N5947"/>
      <c r="S5947"/>
    </row>
    <row r="5948" spans="1:19" x14ac:dyDescent="0.4">
      <c r="A5948" s="12" t="s">
        <v>1554</v>
      </c>
      <c r="B5948" s="13" t="str">
        <f>"export i_DRACUT_SSH_FROM_IP=" &amp; $F$82</f>
        <v>export i_DRACUT_SSH_FROM_IP=172.28.88.101,172.28.88.102,172.28.0.3</v>
      </c>
      <c r="C5948" s="2"/>
      <c r="N5948"/>
      <c r="P5948" t="str">
        <f>"export i_DRACUT_SSH_FROM_IP=" &amp; $F$82</f>
        <v>export i_DRACUT_SSH_FROM_IP=172.28.88.101,172.28.88.102,172.28.0.3</v>
      </c>
      <c r="S5948"/>
    </row>
    <row r="5949" spans="1:19" x14ac:dyDescent="0.4">
      <c r="A5949" s="12" t="s">
        <v>1554</v>
      </c>
      <c r="B5949" s="13" t="str">
        <f>"export i_USER_SSH_FROM_IP=" &amp; $F$83</f>
        <v>export i_USER_SSH_FROM_IP=127.0.0.1,172.28.88.101,172.28.88.102,172.28.0.3</v>
      </c>
      <c r="C5949" s="2"/>
      <c r="N5949"/>
      <c r="P5949" t="str">
        <f>"export i_USER_SSH_FROM_IP=" &amp; $F$83</f>
        <v>export i_USER_SSH_FROM_IP=127.0.0.1,172.28.88.101,172.28.88.102,172.28.0.3</v>
      </c>
      <c r="S5949"/>
    </row>
    <row r="5950" spans="1:19" x14ac:dyDescent="0.4">
      <c r="A5950" s="12" t="s">
        <v>1554</v>
      </c>
      <c r="C5950" s="2"/>
      <c r="N5950"/>
      <c r="S5950"/>
    </row>
    <row r="5951" spans="1:19" x14ac:dyDescent="0.4">
      <c r="A5951" s="12" t="s">
        <v>1554</v>
      </c>
      <c r="B5951" s="13" t="str">
        <f>"export i_COOPERATIVE_NAME1=" &amp; $F$85</f>
        <v>export i_COOPERATIVE_NAME1=emrs</v>
      </c>
      <c r="C5951" s="2"/>
      <c r="N5951"/>
      <c r="P5951" t="str">
        <f>"export i_COOPERATIVE_NAME1=" &amp; $F$85</f>
        <v>export i_COOPERATIVE_NAME1=emrs</v>
      </c>
      <c r="S5951"/>
    </row>
    <row r="5952" spans="1:19" x14ac:dyDescent="0.4">
      <c r="A5952" s="12" t="s">
        <v>1554</v>
      </c>
      <c r="B5952" s="13" t="str">
        <f>"export i_COOPERATIVE_NAME2=" &amp; $F$86</f>
        <v>export i_COOPERATIVE_NAME2=emrs1</v>
      </c>
      <c r="C5952" s="2"/>
      <c r="N5952"/>
      <c r="P5952" t="str">
        <f>"export i_COOPERATIVE_NAME2=" &amp; $F$86</f>
        <v>export i_COOPERATIVE_NAME2=emrs1</v>
      </c>
      <c r="S5952"/>
    </row>
    <row r="5953" spans="1:19" x14ac:dyDescent="0.4">
      <c r="A5953" s="12" t="s">
        <v>1554</v>
      </c>
      <c r="B5953" s="13" t="str">
        <f>"export i_COOPERATIVE_NAME3=" &amp; $F$87</f>
        <v>export i_COOPERATIVE_NAME3=emrs2</v>
      </c>
      <c r="C5953" s="2"/>
      <c r="N5953"/>
      <c r="P5953" t="str">
        <f>"export i_COOPERATIVE_NAME3=" &amp; $F$87</f>
        <v>export i_COOPERATIVE_NAME3=emrs2</v>
      </c>
      <c r="S5953"/>
    </row>
    <row r="5954" spans="1:19" x14ac:dyDescent="0.4">
      <c r="A5954" s="12" t="s">
        <v>1554</v>
      </c>
      <c r="B5954" s="13" t="str">
        <f>"export i_COOPERATIVE1=" &amp; $F$88</f>
        <v>export i_COOPERATIVE1=172.28.188.10</v>
      </c>
      <c r="C5954" s="2"/>
      <c r="N5954"/>
      <c r="P5954" t="str">
        <f>"export i_COOPERATIVE1=" &amp; $F$88</f>
        <v>export i_COOPERATIVE1=172.28.188.10</v>
      </c>
      <c r="S5954"/>
    </row>
    <row r="5955" spans="1:19" x14ac:dyDescent="0.4">
      <c r="A5955" s="12" t="s">
        <v>1554</v>
      </c>
      <c r="B5955" s="13" t="str">
        <f>"export i_COOPERATIVE2=" &amp; $F$89</f>
        <v>export i_COOPERATIVE2=172.28.188.11</v>
      </c>
      <c r="C5955" s="2"/>
      <c r="N5955"/>
      <c r="P5955" t="str">
        <f>"export i_COOPERATIVE2=" &amp; $F$89</f>
        <v>export i_COOPERATIVE2=172.28.188.11</v>
      </c>
      <c r="S5955"/>
    </row>
    <row r="5956" spans="1:19" x14ac:dyDescent="0.4">
      <c r="A5956" s="12" t="s">
        <v>1554</v>
      </c>
      <c r="B5956" s="13" t="str">
        <f>"export i_COOPERATIVE3=" &amp; $F$90</f>
        <v>export i_COOPERATIVE3=172.28.188.12</v>
      </c>
      <c r="C5956" s="2"/>
      <c r="N5956"/>
      <c r="P5956" t="str">
        <f>"export i_COOPERATIVE3=" &amp; $F$90</f>
        <v>export i_COOPERATIVE3=172.28.188.12</v>
      </c>
      <c r="S5956"/>
    </row>
    <row r="5957" spans="1:19" x14ac:dyDescent="0.4">
      <c r="A5957" s="12" t="s">
        <v>1554</v>
      </c>
      <c r="C5957" s="2"/>
      <c r="N5957"/>
      <c r="S5957"/>
    </row>
    <row r="5958" spans="1:19" x14ac:dyDescent="0.4">
      <c r="A5958" s="12" t="s">
        <v>1554</v>
      </c>
      <c r="B5958" s="13" t="s">
        <v>6834</v>
      </c>
      <c r="C5958" s="2"/>
      <c r="N5958"/>
      <c r="P5958" t="s">
        <v>6880</v>
      </c>
      <c r="S5958"/>
    </row>
    <row r="5959" spans="1:19" x14ac:dyDescent="0.4">
      <c r="A5959" s="12" t="s">
        <v>1554</v>
      </c>
      <c r="B5959" s="13" t="s">
        <v>6836</v>
      </c>
      <c r="C5959" s="2"/>
      <c r="N5959"/>
      <c r="P5959" t="s">
        <v>6881</v>
      </c>
      <c r="S5959"/>
    </row>
    <row r="5960" spans="1:19" x14ac:dyDescent="0.4">
      <c r="A5960" s="12" t="s">
        <v>1554</v>
      </c>
      <c r="B5960" s="13" t="s">
        <v>6838</v>
      </c>
      <c r="C5960" s="2"/>
      <c r="N5960"/>
      <c r="P5960" t="s">
        <v>6882</v>
      </c>
      <c r="S5960"/>
    </row>
    <row r="5961" spans="1:19" x14ac:dyDescent="0.4">
      <c r="A5961" s="12" t="s">
        <v>1554</v>
      </c>
      <c r="C5961" s="2"/>
      <c r="N5961"/>
    </row>
    <row r="5962" spans="1:19" x14ac:dyDescent="0.4">
      <c r="A5962" s="12" t="s">
        <v>1554</v>
      </c>
      <c r="B5962" s="13" t="str">
        <f>"export i_TRUSTED_IP_ADDR1=" &amp; $F$92</f>
        <v>export i_TRUSTED_IP_ADDR1=$i_COOPERATIVE1</v>
      </c>
      <c r="C5962" s="2"/>
      <c r="N5962"/>
      <c r="P5962" t="str">
        <f>"export i_TRUSTED_IP_ADDR1=" &amp; $F$92</f>
        <v>export i_TRUSTED_IP_ADDR1=$i_COOPERATIVE1</v>
      </c>
    </row>
    <row r="5963" spans="1:19" x14ac:dyDescent="0.4">
      <c r="A5963" s="12" t="s">
        <v>1554</v>
      </c>
      <c r="B5963" s="13" t="str">
        <f>"export i_TRUSTED_IP_ADDR2=" &amp; $F$93</f>
        <v>export i_TRUSTED_IP_ADDR2=</v>
      </c>
      <c r="C5963" s="2"/>
      <c r="N5963"/>
      <c r="P5963" t="str">
        <f>"export i_TRUSTED_IP_ADDR2=" &amp; $F$93</f>
        <v>export i_TRUSTED_IP_ADDR2=</v>
      </c>
    </row>
    <row r="5964" spans="1:19" x14ac:dyDescent="0.4">
      <c r="A5964" s="12" t="s">
        <v>1554</v>
      </c>
      <c r="B5964" s="13" t="str">
        <f>"export i_TRUSTED_IP_ADDR3=" &amp; $F$94</f>
        <v>export i_TRUSTED_IP_ADDR3=</v>
      </c>
      <c r="C5964" s="2"/>
      <c r="N5964"/>
      <c r="P5964" t="str">
        <f>"export i_TRUSTED_IP_ADDR3=" &amp; $F$94</f>
        <v>export i_TRUSTED_IP_ADDR3=</v>
      </c>
    </row>
    <row r="5965" spans="1:19" x14ac:dyDescent="0.4">
      <c r="A5965" s="12" t="s">
        <v>1554</v>
      </c>
      <c r="B5965" s="13" t="str">
        <f>"export i_TRUSTED_IP_ADDR4=" &amp; $F$95</f>
        <v>export i_TRUSTED_IP_ADDR4=</v>
      </c>
      <c r="C5965" s="2"/>
      <c r="N5965"/>
      <c r="P5965" t="str">
        <f>"export i_TRUSTED_IP_ADDR4=" &amp; $F$95</f>
        <v>export i_TRUSTED_IP_ADDR4=</v>
      </c>
    </row>
    <row r="5966" spans="1:19" x14ac:dyDescent="0.4">
      <c r="A5966" s="12" t="s">
        <v>1554</v>
      </c>
      <c r="B5966" s="13" t="str">
        <f>"export i_TRUSTED_IP_ADDR5=" &amp; $F$96</f>
        <v>export i_TRUSTED_IP_ADDR5=</v>
      </c>
      <c r="C5966" s="2"/>
      <c r="N5966"/>
      <c r="P5966" t="str">
        <f>"export i_TRUSTED_IP_ADDR5=" &amp; $F$96</f>
        <v>export i_TRUSTED_IP_ADDR5=</v>
      </c>
    </row>
    <row r="5967" spans="1:19" x14ac:dyDescent="0.4">
      <c r="A5967" s="12" t="s">
        <v>1554</v>
      </c>
      <c r="B5967" s="13" t="str">
        <f>"export i_TRUSTED_IP_ADDR6=" &amp; $F$97</f>
        <v>export i_TRUSTED_IP_ADDR6=</v>
      </c>
      <c r="C5967" s="2"/>
      <c r="N5967"/>
      <c r="P5967" t="str">
        <f>"export i_TRUSTED_IP_ADDR6=" &amp; $F$97</f>
        <v>export i_TRUSTED_IP_ADDR6=</v>
      </c>
    </row>
    <row r="5968" spans="1:19" x14ac:dyDescent="0.4">
      <c r="A5968" s="12" t="s">
        <v>1554</v>
      </c>
      <c r="B5968" s="13" t="str">
        <f>"export i_TRUSTED_IP_ADDR7=" &amp; $F$98</f>
        <v>export i_TRUSTED_IP_ADDR7=</v>
      </c>
      <c r="C5968" s="2"/>
      <c r="N5968"/>
      <c r="P5968" t="str">
        <f>"export i_TRUSTED_IP_ADDR7=" &amp; $F$98</f>
        <v>export i_TRUSTED_IP_ADDR7=</v>
      </c>
    </row>
    <row r="5969" spans="1:19" x14ac:dyDescent="0.4">
      <c r="A5969" s="12" t="s">
        <v>1554</v>
      </c>
      <c r="B5969" s="13" t="str">
        <f>"export i_TRUSTED_IP_ADDR8=" &amp; $F$99</f>
        <v>export i_TRUSTED_IP_ADDR8=</v>
      </c>
      <c r="C5969" s="2"/>
      <c r="N5969"/>
      <c r="P5969" t="str">
        <f>"export i_TRUSTED_IP_ADDR8=" &amp; $F$99</f>
        <v>export i_TRUSTED_IP_ADDR8=</v>
      </c>
    </row>
    <row r="5970" spans="1:19" x14ac:dyDescent="0.4">
      <c r="A5970" s="12" t="s">
        <v>1554</v>
      </c>
      <c r="B5970" s="13" t="str">
        <f>"export i_TRUSTED_IP_ADDR9=" &amp; $F$100</f>
        <v>export i_TRUSTED_IP_ADDR9=</v>
      </c>
      <c r="C5970" s="2"/>
      <c r="N5970"/>
      <c r="P5970" t="str">
        <f>"export i_TRUSTED_IP_ADDR9=" &amp; $F$100</f>
        <v>export i_TRUSTED_IP_ADDR9=</v>
      </c>
    </row>
    <row r="5971" spans="1:19" x14ac:dyDescent="0.4">
      <c r="A5971" s="12" t="s">
        <v>1554</v>
      </c>
      <c r="B5971" s="13" t="str">
        <f>"export i_TRUSTED_IP_ADDR10=" &amp; $F$101</f>
        <v>export i_TRUSTED_IP_ADDR10=</v>
      </c>
      <c r="C5971" s="2"/>
      <c r="N5971"/>
      <c r="P5971" t="str">
        <f>"export i_TRUSTED_IP_ADDR10=" &amp; $F$101</f>
        <v>export i_TRUSTED_IP_ADDR10=</v>
      </c>
    </row>
    <row r="5972" spans="1:19" x14ac:dyDescent="0.4">
      <c r="A5972" s="12" t="s">
        <v>1554</v>
      </c>
      <c r="C5972" s="2"/>
      <c r="N5972"/>
    </row>
    <row r="5973" spans="1:19" x14ac:dyDescent="0.4">
      <c r="A5973" s="12" t="s">
        <v>1554</v>
      </c>
      <c r="B5973" s="13" t="s">
        <v>6840</v>
      </c>
      <c r="C5973" s="2"/>
      <c r="N5973"/>
      <c r="P5973" t="s">
        <v>6883</v>
      </c>
      <c r="S5973"/>
    </row>
    <row r="5974" spans="1:19" x14ac:dyDescent="0.4">
      <c r="A5974" s="12" t="s">
        <v>1554</v>
      </c>
      <c r="B5974" s="13" t="s">
        <v>6842</v>
      </c>
      <c r="C5974" s="2"/>
      <c r="N5974"/>
      <c r="P5974" t="s">
        <v>6884</v>
      </c>
      <c r="S5974"/>
    </row>
    <row r="5975" spans="1:19" x14ac:dyDescent="0.4">
      <c r="A5975" s="12" t="s">
        <v>1554</v>
      </c>
      <c r="B5975" s="13" t="s">
        <v>6844</v>
      </c>
      <c r="C5975" s="2"/>
      <c r="N5975"/>
      <c r="P5975" t="s">
        <v>6885</v>
      </c>
      <c r="S5975"/>
    </row>
    <row r="5976" spans="1:19" x14ac:dyDescent="0.4">
      <c r="A5976" s="12" t="s">
        <v>1554</v>
      </c>
      <c r="B5976" s="13" t="s">
        <v>6846</v>
      </c>
      <c r="C5976" s="2"/>
      <c r="N5976"/>
      <c r="P5976" t="s">
        <v>6886</v>
      </c>
      <c r="S5976"/>
    </row>
    <row r="5977" spans="1:19" x14ac:dyDescent="0.4">
      <c r="A5977" s="12" t="s">
        <v>1554</v>
      </c>
      <c r="B5977" s="13" t="s">
        <v>6848</v>
      </c>
      <c r="C5977" s="2"/>
      <c r="N5977"/>
      <c r="P5977" t="s">
        <v>6887</v>
      </c>
      <c r="S5977"/>
    </row>
    <row r="5978" spans="1:19" x14ac:dyDescent="0.4">
      <c r="A5978" s="12" t="s">
        <v>1554</v>
      </c>
      <c r="B5978" s="13" t="s">
        <v>6850</v>
      </c>
      <c r="C5978" s="2"/>
      <c r="N5978"/>
      <c r="P5978" t="s">
        <v>6888</v>
      </c>
      <c r="S5978"/>
    </row>
    <row r="5979" spans="1:19" x14ac:dyDescent="0.4">
      <c r="A5979" s="12" t="s">
        <v>1554</v>
      </c>
      <c r="B5979" s="13" t="s">
        <v>6852</v>
      </c>
      <c r="C5979" s="2"/>
      <c r="N5979"/>
      <c r="P5979" t="s">
        <v>6889</v>
      </c>
      <c r="S5979"/>
    </row>
    <row r="5980" spans="1:19" x14ac:dyDescent="0.4">
      <c r="A5980" s="12" t="s">
        <v>1554</v>
      </c>
      <c r="B5980" s="13" t="s">
        <v>6854</v>
      </c>
      <c r="C5980" s="2"/>
      <c r="N5980"/>
      <c r="P5980" t="s">
        <v>6890</v>
      </c>
      <c r="S5980"/>
    </row>
    <row r="5981" spans="1:19" x14ac:dyDescent="0.4">
      <c r="A5981" s="12" t="s">
        <v>3138</v>
      </c>
      <c r="B5981" s="13" t="s">
        <v>6856</v>
      </c>
      <c r="C5981" s="2"/>
      <c r="N5981"/>
      <c r="P5981" t="s">
        <v>6891</v>
      </c>
      <c r="S5981"/>
    </row>
    <row r="5982" spans="1:19" x14ac:dyDescent="0.4">
      <c r="A5982" s="12" t="s">
        <v>1554</v>
      </c>
      <c r="B5982" s="13" t="s">
        <v>6858</v>
      </c>
      <c r="C5982" s="2"/>
      <c r="P5982" t="s">
        <v>6892</v>
      </c>
    </row>
    <row r="5983" spans="1:19" x14ac:dyDescent="0.4">
      <c r="A5983" s="12" t="s">
        <v>1554</v>
      </c>
      <c r="B5983" s="13" t="s">
        <v>6860</v>
      </c>
      <c r="C5983" s="2"/>
      <c r="P5983" t="s">
        <v>6893</v>
      </c>
    </row>
    <row r="5984" spans="1:19" x14ac:dyDescent="0.4">
      <c r="A5984" s="12" t="s">
        <v>1554</v>
      </c>
      <c r="B5984" s="13" t="s">
        <v>6862</v>
      </c>
      <c r="C5984" s="2"/>
      <c r="P5984" t="s">
        <v>6894</v>
      </c>
    </row>
    <row r="5985" spans="1:19" x14ac:dyDescent="0.4">
      <c r="A5985" s="12" t="s">
        <v>1554</v>
      </c>
      <c r="B5985" s="13" t="s">
        <v>6864</v>
      </c>
      <c r="C5985" s="2"/>
      <c r="P5985" t="s">
        <v>6895</v>
      </c>
    </row>
    <row r="5986" spans="1:19" x14ac:dyDescent="0.4">
      <c r="A5986" s="12" t="s">
        <v>1554</v>
      </c>
      <c r="B5986" s="13" t="s">
        <v>6866</v>
      </c>
      <c r="C5986" s="2"/>
      <c r="N5986"/>
      <c r="P5986" t="s">
        <v>6868</v>
      </c>
      <c r="S5986"/>
    </row>
    <row r="5987" spans="1:19" x14ac:dyDescent="0.4">
      <c r="A5987" s="12" t="s">
        <v>1554</v>
      </c>
      <c r="B5987" s="13" t="s">
        <v>38</v>
      </c>
      <c r="C5987" s="2"/>
      <c r="P5987" t="s">
        <v>38</v>
      </c>
    </row>
    <row r="5988" spans="1:19" x14ac:dyDescent="0.4">
      <c r="A5988" s="12" t="s">
        <v>1554</v>
      </c>
      <c r="B5988" s="14" t="str">
        <f>"sudo cp -a /backup/ansible/" &amp; $F$31 &amp; "/i_env /etc/ || $Error :"</f>
        <v>sudo cp -a /backup/ansible/devA/i_env /etc/ || $Error :</v>
      </c>
      <c r="C5988" s="2"/>
      <c r="N5988"/>
      <c r="S5988"/>
    </row>
    <row r="5989" spans="1:19" x14ac:dyDescent="0.4">
      <c r="A5989" s="12" t="s">
        <v>1554</v>
      </c>
      <c r="B5989" s="14" t="s">
        <v>6523</v>
      </c>
      <c r="C5989" s="2"/>
      <c r="N5989"/>
      <c r="S5989"/>
    </row>
    <row r="5990" spans="1:19" x14ac:dyDescent="0.4">
      <c r="A5990" s="12" t="s">
        <v>1554</v>
      </c>
      <c r="B5990" s="14" t="s">
        <v>6524</v>
      </c>
      <c r="C5990" s="2"/>
      <c r="N5990"/>
      <c r="S5990"/>
    </row>
    <row r="5991" spans="1:19" x14ac:dyDescent="0.4">
      <c r="A5991" s="12" t="s">
        <v>1554</v>
      </c>
      <c r="B5991" s="14" t="s">
        <v>6831</v>
      </c>
      <c r="C5991" s="2"/>
      <c r="N5991"/>
      <c r="S5991"/>
    </row>
    <row r="5992" spans="1:19" x14ac:dyDescent="0.4">
      <c r="A5992" s="12" t="s">
        <v>1554</v>
      </c>
      <c r="B5992" s="14" t="s">
        <v>6832</v>
      </c>
      <c r="C5992" s="2"/>
      <c r="N5992"/>
      <c r="S5992"/>
    </row>
    <row r="5993" spans="1:19" x14ac:dyDescent="0.4">
      <c r="A5993" s="12" t="s">
        <v>1554</v>
      </c>
      <c r="B5993" s="14" t="s">
        <v>6833</v>
      </c>
      <c r="C5993" s="2"/>
      <c r="N5993"/>
      <c r="S5993"/>
    </row>
    <row r="5994" spans="1:19" x14ac:dyDescent="0.4">
      <c r="A5994" s="12" t="s">
        <v>1554</v>
      </c>
      <c r="B5994" s="14" t="s">
        <v>38</v>
      </c>
      <c r="C5994" s="2"/>
      <c r="N5994"/>
      <c r="S5994"/>
    </row>
    <row r="5995" spans="1:19" x14ac:dyDescent="0.4">
      <c r="A5995" s="12" t="s">
        <v>1554</v>
      </c>
      <c r="B5995" s="14" t="s">
        <v>6825</v>
      </c>
      <c r="C5995" s="2"/>
      <c r="N5995"/>
      <c r="S5995"/>
    </row>
    <row r="5996" spans="1:19" x14ac:dyDescent="0.4">
      <c r="A5996" s="12" t="s">
        <v>1554</v>
      </c>
      <c r="B5996" s="14" t="s">
        <v>6826</v>
      </c>
      <c r="C5996" s="2"/>
      <c r="N5996"/>
      <c r="S5996"/>
    </row>
    <row r="5997" spans="1:19" x14ac:dyDescent="0.4">
      <c r="A5997" s="12" t="s">
        <v>1554</v>
      </c>
      <c r="B5997" s="18"/>
      <c r="C5997" s="2"/>
    </row>
    <row r="5998" spans="1:19" x14ac:dyDescent="0.4">
      <c r="A5998" s="12" t="s">
        <v>1554</v>
      </c>
      <c r="B5998" s="18"/>
      <c r="C5998" s="2"/>
    </row>
    <row r="5999" spans="1:19" x14ac:dyDescent="0.4">
      <c r="A5999" s="12" t="s">
        <v>1554</v>
      </c>
      <c r="B5999" s="18"/>
      <c r="C5999" s="2"/>
    </row>
    <row r="6000" spans="1:19" x14ac:dyDescent="0.4">
      <c r="A6000" s="12" t="s">
        <v>1554</v>
      </c>
      <c r="B6000" s="13" t="s">
        <v>4602</v>
      </c>
      <c r="C6000" s="2"/>
    </row>
    <row r="6001" spans="1:19" x14ac:dyDescent="0.4">
      <c r="A6001" s="12" t="s">
        <v>1554</v>
      </c>
      <c r="B6001" s="13" t="s">
        <v>4249</v>
      </c>
      <c r="C6001" s="2"/>
    </row>
    <row r="6002" spans="1:19" x14ac:dyDescent="0.4">
      <c r="A6002" s="12" t="s">
        <v>1554</v>
      </c>
      <c r="B6002" s="13" t="s">
        <v>4227</v>
      </c>
      <c r="C6002" s="2"/>
    </row>
    <row r="6003" spans="1:19" x14ac:dyDescent="0.4">
      <c r="A6003" s="12" t="s">
        <v>1554</v>
      </c>
      <c r="C6003" s="2"/>
    </row>
    <row r="6004" spans="1:19" x14ac:dyDescent="0.4">
      <c r="A6004" s="12" t="s">
        <v>1554</v>
      </c>
      <c r="B6004" s="13" t="s">
        <v>3139</v>
      </c>
      <c r="C6004" s="2"/>
      <c r="S6004"/>
    </row>
    <row r="6005" spans="1:19" x14ac:dyDescent="0.4">
      <c r="A6005" s="12" t="s">
        <v>1554</v>
      </c>
      <c r="B6005" s="13" t="s">
        <v>3140</v>
      </c>
      <c r="C6005" s="2"/>
    </row>
    <row r="6006" spans="1:19" x14ac:dyDescent="0.4">
      <c r="A6006" s="12" t="s">
        <v>3138</v>
      </c>
      <c r="B6006" s="13" t="s">
        <v>4228</v>
      </c>
      <c r="C6006" s="2"/>
    </row>
    <row r="6007" spans="1:19" x14ac:dyDescent="0.4">
      <c r="A6007" s="12" t="s">
        <v>1554</v>
      </c>
      <c r="C6007" s="2"/>
      <c r="N6007"/>
      <c r="S6007"/>
    </row>
    <row r="6008" spans="1:19" x14ac:dyDescent="0.4">
      <c r="A6008" s="12" t="s">
        <v>1554</v>
      </c>
      <c r="B6008" s="13" t="s">
        <v>4229</v>
      </c>
      <c r="C6008" s="2"/>
      <c r="N6008"/>
      <c r="S6008"/>
    </row>
    <row r="6009" spans="1:19" x14ac:dyDescent="0.4">
      <c r="A6009" s="12" t="s">
        <v>1554</v>
      </c>
      <c r="B6009" s="13" t="s">
        <v>2527</v>
      </c>
      <c r="C6009" s="2"/>
      <c r="N6009"/>
      <c r="S6009"/>
    </row>
    <row r="6010" spans="1:19" x14ac:dyDescent="0.4">
      <c r="A6010" s="12" t="s">
        <v>1554</v>
      </c>
      <c r="B6010" s="13" t="s">
        <v>2528</v>
      </c>
      <c r="C6010" s="2"/>
      <c r="N6010"/>
      <c r="S6010"/>
    </row>
    <row r="6011" spans="1:19" x14ac:dyDescent="0.4">
      <c r="A6011" s="12" t="s">
        <v>1554</v>
      </c>
      <c r="B6011" s="13" t="s">
        <v>2529</v>
      </c>
      <c r="C6011" s="2"/>
      <c r="N6011"/>
      <c r="S6011"/>
    </row>
    <row r="6012" spans="1:19" x14ac:dyDescent="0.4">
      <c r="A6012" s="12" t="s">
        <v>1554</v>
      </c>
      <c r="B6012" s="13" t="s">
        <v>2530</v>
      </c>
      <c r="C6012" s="2"/>
      <c r="N6012"/>
      <c r="S6012"/>
    </row>
    <row r="6013" spans="1:19" x14ac:dyDescent="0.4">
      <c r="A6013" s="12" t="s">
        <v>1554</v>
      </c>
      <c r="B6013" s="13" t="s">
        <v>2531</v>
      </c>
      <c r="C6013" s="2"/>
      <c r="N6013"/>
      <c r="S6013"/>
    </row>
    <row r="6014" spans="1:19" x14ac:dyDescent="0.4">
      <c r="A6014" s="12" t="s">
        <v>1554</v>
      </c>
      <c r="B6014" s="13" t="s">
        <v>2532</v>
      </c>
      <c r="C6014" s="2"/>
      <c r="N6014"/>
      <c r="S6014"/>
    </row>
    <row r="6015" spans="1:19" x14ac:dyDescent="0.4">
      <c r="A6015" s="12" t="s">
        <v>1554</v>
      </c>
      <c r="B6015" s="13" t="s">
        <v>2533</v>
      </c>
      <c r="C6015" s="2"/>
      <c r="N6015"/>
      <c r="S6015"/>
    </row>
    <row r="6016" spans="1:19" x14ac:dyDescent="0.4">
      <c r="A6016" s="12" t="s">
        <v>1554</v>
      </c>
      <c r="B6016" s="13" t="s">
        <v>2534</v>
      </c>
      <c r="C6016" s="2"/>
      <c r="N6016"/>
      <c r="S6016"/>
    </row>
    <row r="6017" spans="1:19" x14ac:dyDescent="0.4">
      <c r="A6017" s="12" t="s">
        <v>1554</v>
      </c>
      <c r="B6017" s="13" t="s">
        <v>2535</v>
      </c>
      <c r="C6017" s="2"/>
      <c r="N6017"/>
      <c r="S6017"/>
    </row>
    <row r="6018" spans="1:19" x14ac:dyDescent="0.4">
      <c r="A6018" s="12" t="s">
        <v>1554</v>
      </c>
      <c r="B6018" s="13" t="s">
        <v>2536</v>
      </c>
      <c r="C6018" s="2"/>
      <c r="N6018"/>
      <c r="S6018"/>
    </row>
    <row r="6019" spans="1:19" x14ac:dyDescent="0.4">
      <c r="A6019" s="12" t="s">
        <v>1554</v>
      </c>
      <c r="B6019" s="13" t="s">
        <v>2537</v>
      </c>
      <c r="C6019" s="2"/>
      <c r="N6019"/>
      <c r="S6019"/>
    </row>
    <row r="6020" spans="1:19" x14ac:dyDescent="0.4">
      <c r="A6020" s="12" t="s">
        <v>1554</v>
      </c>
      <c r="B6020" s="13" t="s">
        <v>4239</v>
      </c>
      <c r="C6020" s="2"/>
      <c r="N6020"/>
      <c r="S6020"/>
    </row>
    <row r="6021" spans="1:19" x14ac:dyDescent="0.4">
      <c r="A6021" s="12" t="s">
        <v>1554</v>
      </c>
      <c r="B6021" s="13" t="s">
        <v>4238</v>
      </c>
      <c r="C6021" s="2"/>
      <c r="N6021"/>
      <c r="S6021"/>
    </row>
    <row r="6022" spans="1:19" x14ac:dyDescent="0.4">
      <c r="A6022" s="12" t="s">
        <v>1554</v>
      </c>
      <c r="B6022" s="13" t="s">
        <v>2538</v>
      </c>
      <c r="C6022" s="2"/>
      <c r="N6022"/>
      <c r="S6022"/>
    </row>
    <row r="6023" spans="1:19" x14ac:dyDescent="0.4">
      <c r="A6023" s="12" t="s">
        <v>1554</v>
      </c>
      <c r="B6023" s="13" t="s">
        <v>2539</v>
      </c>
      <c r="C6023" s="2"/>
      <c r="N6023"/>
      <c r="S6023"/>
    </row>
    <row r="6024" spans="1:19" x14ac:dyDescent="0.4">
      <c r="A6024" s="12" t="s">
        <v>1554</v>
      </c>
      <c r="B6024" s="13" t="s">
        <v>2540</v>
      </c>
      <c r="C6024" s="2"/>
      <c r="N6024"/>
      <c r="S6024"/>
    </row>
    <row r="6025" spans="1:19" x14ac:dyDescent="0.4">
      <c r="A6025" s="12" t="s">
        <v>1554</v>
      </c>
      <c r="B6025" s="13" t="s">
        <v>2541</v>
      </c>
      <c r="C6025" s="2"/>
      <c r="N6025"/>
      <c r="S6025"/>
    </row>
    <row r="6026" spans="1:19" x14ac:dyDescent="0.4">
      <c r="A6026" s="12" t="s">
        <v>1554</v>
      </c>
      <c r="B6026" s="13" t="s">
        <v>2542</v>
      </c>
      <c r="C6026" s="2"/>
      <c r="N6026"/>
      <c r="S6026"/>
    </row>
    <row r="6027" spans="1:19" x14ac:dyDescent="0.4">
      <c r="A6027" s="12" t="s">
        <v>1554</v>
      </c>
      <c r="B6027" s="13" t="s">
        <v>2543</v>
      </c>
      <c r="C6027" s="2"/>
      <c r="N6027"/>
      <c r="S6027"/>
    </row>
    <row r="6028" spans="1:19" x14ac:dyDescent="0.4">
      <c r="A6028" s="12" t="s">
        <v>1554</v>
      </c>
      <c r="B6028" s="13" t="s">
        <v>2544</v>
      </c>
      <c r="C6028" s="2"/>
      <c r="N6028"/>
      <c r="S6028"/>
    </row>
    <row r="6029" spans="1:19" x14ac:dyDescent="0.4">
      <c r="A6029" s="12" t="s">
        <v>1554</v>
      </c>
      <c r="B6029" s="13" t="s">
        <v>2545</v>
      </c>
      <c r="C6029" s="2"/>
      <c r="N6029"/>
      <c r="S6029"/>
    </row>
    <row r="6030" spans="1:19" x14ac:dyDescent="0.4">
      <c r="A6030" s="12" t="s">
        <v>1554</v>
      </c>
      <c r="B6030" s="13" t="s">
        <v>2546</v>
      </c>
      <c r="C6030" s="2"/>
      <c r="N6030"/>
      <c r="S6030"/>
    </row>
    <row r="6031" spans="1:19" x14ac:dyDescent="0.4">
      <c r="A6031" s="12" t="s">
        <v>1554</v>
      </c>
      <c r="B6031" s="13" t="s">
        <v>2547</v>
      </c>
      <c r="C6031" s="2"/>
      <c r="N6031"/>
      <c r="S6031"/>
    </row>
    <row r="6032" spans="1:19" x14ac:dyDescent="0.4">
      <c r="A6032" s="12" t="s">
        <v>1554</v>
      </c>
      <c r="B6032" s="13" t="s">
        <v>4230</v>
      </c>
      <c r="C6032" s="2"/>
      <c r="N6032"/>
      <c r="S6032"/>
    </row>
    <row r="6033" spans="1:19" x14ac:dyDescent="0.4">
      <c r="A6033" s="12" t="s">
        <v>1554</v>
      </c>
      <c r="B6033" s="13" t="s">
        <v>4231</v>
      </c>
      <c r="C6033" s="2"/>
      <c r="N6033"/>
      <c r="S6033"/>
    </row>
    <row r="6034" spans="1:19" x14ac:dyDescent="0.4">
      <c r="A6034" s="12" t="s">
        <v>1554</v>
      </c>
      <c r="B6034" s="13" t="s">
        <v>4232</v>
      </c>
      <c r="C6034" s="2"/>
      <c r="N6034"/>
      <c r="S6034"/>
    </row>
    <row r="6035" spans="1:19" x14ac:dyDescent="0.4">
      <c r="A6035" s="12" t="s">
        <v>1554</v>
      </c>
      <c r="B6035" s="13" t="s">
        <v>4233</v>
      </c>
      <c r="C6035" s="2"/>
      <c r="N6035"/>
      <c r="S6035"/>
    </row>
    <row r="6036" spans="1:19" x14ac:dyDescent="0.4">
      <c r="A6036" s="12" t="s">
        <v>1554</v>
      </c>
      <c r="B6036" s="13" t="s">
        <v>4234</v>
      </c>
      <c r="C6036" s="2"/>
      <c r="N6036"/>
      <c r="S6036"/>
    </row>
    <row r="6037" spans="1:19" x14ac:dyDescent="0.4">
      <c r="A6037" s="12" t="s">
        <v>1554</v>
      </c>
      <c r="B6037" s="13" t="s">
        <v>4235</v>
      </c>
      <c r="C6037" s="2"/>
      <c r="N6037"/>
      <c r="S6037"/>
    </row>
    <row r="6038" spans="1:19" x14ac:dyDescent="0.4">
      <c r="A6038" s="12" t="s">
        <v>1554</v>
      </c>
      <c r="B6038" s="13" t="s">
        <v>38</v>
      </c>
      <c r="C6038" s="2"/>
      <c r="N6038"/>
      <c r="S6038"/>
    </row>
    <row r="6039" spans="1:19" x14ac:dyDescent="0.4">
      <c r="A6039" s="12" t="s">
        <v>3138</v>
      </c>
      <c r="C6039" s="2"/>
      <c r="N6039"/>
      <c r="S6039"/>
    </row>
    <row r="6040" spans="1:19" x14ac:dyDescent="0.4">
      <c r="A6040" s="12" t="s">
        <v>1554</v>
      </c>
      <c r="B6040" s="13" t="s">
        <v>4236</v>
      </c>
      <c r="C6040" s="2"/>
      <c r="N6040"/>
      <c r="S6040"/>
    </row>
    <row r="6041" spans="1:19" x14ac:dyDescent="0.4">
      <c r="A6041" s="12" t="s">
        <v>1554</v>
      </c>
      <c r="B6041" s="13" t="s">
        <v>2548</v>
      </c>
      <c r="C6041" s="2"/>
      <c r="N6041"/>
      <c r="S6041"/>
    </row>
    <row r="6042" spans="1:19" x14ac:dyDescent="0.4">
      <c r="A6042" s="12" t="s">
        <v>1554</v>
      </c>
      <c r="B6042" s="13" t="s">
        <v>2549</v>
      </c>
      <c r="C6042" s="2"/>
      <c r="N6042"/>
      <c r="S6042"/>
    </row>
    <row r="6043" spans="1:19" x14ac:dyDescent="0.4">
      <c r="A6043" s="12" t="s">
        <v>1554</v>
      </c>
      <c r="B6043" s="13" t="s">
        <v>2529</v>
      </c>
      <c r="C6043" s="2"/>
      <c r="N6043"/>
      <c r="S6043"/>
    </row>
    <row r="6044" spans="1:19" x14ac:dyDescent="0.4">
      <c r="A6044" s="12" t="s">
        <v>1554</v>
      </c>
      <c r="B6044" s="13" t="s">
        <v>2530</v>
      </c>
      <c r="C6044" s="2"/>
      <c r="N6044"/>
      <c r="S6044"/>
    </row>
    <row r="6045" spans="1:19" x14ac:dyDescent="0.4">
      <c r="A6045" s="12" t="s">
        <v>1554</v>
      </c>
      <c r="B6045" s="13" t="s">
        <v>2531</v>
      </c>
      <c r="C6045" s="2"/>
      <c r="N6045"/>
      <c r="S6045"/>
    </row>
    <row r="6046" spans="1:19" x14ac:dyDescent="0.4">
      <c r="A6046" s="12" t="s">
        <v>1554</v>
      </c>
      <c r="B6046" s="13" t="s">
        <v>2532</v>
      </c>
      <c r="C6046" s="2"/>
      <c r="N6046"/>
      <c r="S6046"/>
    </row>
    <row r="6047" spans="1:19" x14ac:dyDescent="0.4">
      <c r="A6047" s="12" t="s">
        <v>1554</v>
      </c>
      <c r="B6047" s="13" t="s">
        <v>2550</v>
      </c>
      <c r="C6047" s="2"/>
      <c r="N6047"/>
      <c r="S6047"/>
    </row>
    <row r="6048" spans="1:19" x14ac:dyDescent="0.4">
      <c r="A6048" s="12" t="s">
        <v>1554</v>
      </c>
      <c r="B6048" s="13" t="s">
        <v>2534</v>
      </c>
      <c r="C6048" s="2"/>
      <c r="N6048"/>
      <c r="S6048"/>
    </row>
    <row r="6049" spans="1:19" x14ac:dyDescent="0.4">
      <c r="A6049" s="12" t="s">
        <v>1554</v>
      </c>
      <c r="B6049" s="13" t="s">
        <v>2535</v>
      </c>
      <c r="C6049" s="2"/>
      <c r="N6049"/>
      <c r="S6049"/>
    </row>
    <row r="6050" spans="1:19" x14ac:dyDescent="0.4">
      <c r="A6050" s="12" t="s">
        <v>1554</v>
      </c>
      <c r="B6050" s="13" t="s">
        <v>2536</v>
      </c>
      <c r="C6050" s="2"/>
      <c r="N6050"/>
      <c r="S6050"/>
    </row>
    <row r="6051" spans="1:19" x14ac:dyDescent="0.4">
      <c r="A6051" s="12" t="s">
        <v>1554</v>
      </c>
      <c r="B6051" s="13" t="s">
        <v>4237</v>
      </c>
      <c r="C6051" s="2"/>
      <c r="N6051"/>
      <c r="S6051"/>
    </row>
    <row r="6052" spans="1:19" x14ac:dyDescent="0.4">
      <c r="A6052" s="12" t="s">
        <v>1554</v>
      </c>
      <c r="B6052" s="13" t="s">
        <v>4239</v>
      </c>
      <c r="C6052" s="2"/>
      <c r="N6052"/>
      <c r="S6052"/>
    </row>
    <row r="6053" spans="1:19" x14ac:dyDescent="0.4">
      <c r="A6053" s="12" t="s">
        <v>1554</v>
      </c>
      <c r="B6053" s="13" t="s">
        <v>4238</v>
      </c>
      <c r="C6053" s="2"/>
      <c r="N6053"/>
      <c r="S6053"/>
    </row>
    <row r="6054" spans="1:19" x14ac:dyDescent="0.4">
      <c r="A6054" s="12" t="s">
        <v>1554</v>
      </c>
      <c r="B6054" s="13" t="s">
        <v>2538</v>
      </c>
      <c r="C6054" s="2"/>
      <c r="N6054"/>
      <c r="S6054"/>
    </row>
    <row r="6055" spans="1:19" x14ac:dyDescent="0.4">
      <c r="A6055" s="12" t="s">
        <v>1554</v>
      </c>
      <c r="B6055" s="13" t="s">
        <v>2539</v>
      </c>
      <c r="C6055" s="2"/>
      <c r="N6055"/>
      <c r="S6055"/>
    </row>
    <row r="6056" spans="1:19" x14ac:dyDescent="0.4">
      <c r="A6056" s="12" t="s">
        <v>1554</v>
      </c>
      <c r="B6056" s="13" t="s">
        <v>2540</v>
      </c>
      <c r="C6056" s="2"/>
      <c r="N6056"/>
      <c r="S6056"/>
    </row>
    <row r="6057" spans="1:19" x14ac:dyDescent="0.4">
      <c r="A6057" s="12" t="s">
        <v>1554</v>
      </c>
      <c r="B6057" s="13" t="s">
        <v>2541</v>
      </c>
      <c r="C6057" s="2"/>
      <c r="N6057"/>
      <c r="S6057"/>
    </row>
    <row r="6058" spans="1:19" x14ac:dyDescent="0.4">
      <c r="A6058" s="12" t="s">
        <v>1554</v>
      </c>
      <c r="B6058" s="13" t="s">
        <v>2542</v>
      </c>
      <c r="C6058" s="2"/>
      <c r="N6058"/>
      <c r="S6058"/>
    </row>
    <row r="6059" spans="1:19" x14ac:dyDescent="0.4">
      <c r="A6059" s="12" t="s">
        <v>1554</v>
      </c>
      <c r="B6059" s="13" t="s">
        <v>2543</v>
      </c>
      <c r="C6059" s="2"/>
      <c r="N6059"/>
      <c r="S6059"/>
    </row>
    <row r="6060" spans="1:19" x14ac:dyDescent="0.4">
      <c r="A6060" s="12" t="s">
        <v>1554</v>
      </c>
      <c r="B6060" s="13" t="s">
        <v>2544</v>
      </c>
      <c r="C6060" s="2"/>
      <c r="N6060"/>
      <c r="S6060"/>
    </row>
    <row r="6061" spans="1:19" x14ac:dyDescent="0.4">
      <c r="A6061" s="12" t="s">
        <v>1554</v>
      </c>
      <c r="B6061" s="13" t="s">
        <v>2545</v>
      </c>
      <c r="C6061" s="2"/>
      <c r="N6061"/>
      <c r="S6061"/>
    </row>
    <row r="6062" spans="1:19" x14ac:dyDescent="0.4">
      <c r="A6062" s="12" t="s">
        <v>1554</v>
      </c>
      <c r="B6062" s="13" t="s">
        <v>2546</v>
      </c>
      <c r="C6062" s="2"/>
      <c r="N6062"/>
      <c r="S6062"/>
    </row>
    <row r="6063" spans="1:19" x14ac:dyDescent="0.4">
      <c r="A6063" s="12" t="s">
        <v>1554</v>
      </c>
      <c r="B6063" s="13" t="s">
        <v>2547</v>
      </c>
      <c r="C6063" s="2"/>
      <c r="N6063"/>
      <c r="S6063"/>
    </row>
    <row r="6064" spans="1:19" x14ac:dyDescent="0.4">
      <c r="A6064" s="12" t="s">
        <v>1554</v>
      </c>
      <c r="B6064" s="13" t="s">
        <v>4240</v>
      </c>
      <c r="C6064" s="2"/>
      <c r="N6064"/>
      <c r="S6064"/>
    </row>
    <row r="6065" spans="1:19" x14ac:dyDescent="0.4">
      <c r="A6065" s="12" t="s">
        <v>1554</v>
      </c>
      <c r="B6065" s="13" t="s">
        <v>4241</v>
      </c>
      <c r="C6065" s="2"/>
      <c r="N6065"/>
      <c r="S6065"/>
    </row>
    <row r="6066" spans="1:19" x14ac:dyDescent="0.4">
      <c r="A6066" s="12" t="s">
        <v>1554</v>
      </c>
      <c r="B6066" s="13" t="s">
        <v>4242</v>
      </c>
      <c r="C6066" s="2"/>
      <c r="N6066"/>
      <c r="S6066"/>
    </row>
    <row r="6067" spans="1:19" x14ac:dyDescent="0.4">
      <c r="A6067" s="12" t="s">
        <v>1554</v>
      </c>
      <c r="B6067" s="13" t="s">
        <v>38</v>
      </c>
      <c r="C6067" s="2"/>
      <c r="N6067"/>
      <c r="S6067"/>
    </row>
    <row r="6068" spans="1:19" x14ac:dyDescent="0.4">
      <c r="A6068" s="12" t="s">
        <v>3138</v>
      </c>
      <c r="C6068" s="2"/>
      <c r="N6068"/>
      <c r="S6068"/>
    </row>
    <row r="6069" spans="1:19" x14ac:dyDescent="0.4">
      <c r="A6069" s="12" t="s">
        <v>1554</v>
      </c>
      <c r="B6069" s="13" t="s">
        <v>4254</v>
      </c>
      <c r="C6069" s="2"/>
      <c r="N6069"/>
      <c r="S6069"/>
    </row>
    <row r="6070" spans="1:19" x14ac:dyDescent="0.4">
      <c r="A6070" s="12" t="s">
        <v>1554</v>
      </c>
      <c r="B6070" s="13" t="s">
        <v>2551</v>
      </c>
      <c r="C6070" s="2"/>
      <c r="N6070"/>
      <c r="S6070"/>
    </row>
    <row r="6071" spans="1:19" x14ac:dyDescent="0.4">
      <c r="A6071" s="12" t="s">
        <v>1554</v>
      </c>
      <c r="B6071" s="13" t="s">
        <v>2552</v>
      </c>
      <c r="C6071" s="2"/>
      <c r="N6071"/>
      <c r="S6071"/>
    </row>
    <row r="6072" spans="1:19" x14ac:dyDescent="0.4">
      <c r="A6072" s="12" t="s">
        <v>1554</v>
      </c>
      <c r="B6072" s="13" t="s">
        <v>2553</v>
      </c>
      <c r="C6072" s="2"/>
      <c r="N6072"/>
      <c r="S6072"/>
    </row>
    <row r="6073" spans="1:19" x14ac:dyDescent="0.4">
      <c r="A6073" s="12" t="s">
        <v>1554</v>
      </c>
      <c r="B6073" s="13" t="s">
        <v>2532</v>
      </c>
      <c r="C6073" s="2"/>
      <c r="N6073"/>
      <c r="S6073"/>
    </row>
    <row r="6074" spans="1:19" x14ac:dyDescent="0.4">
      <c r="A6074" s="12" t="s">
        <v>1554</v>
      </c>
      <c r="B6074" s="13" t="s">
        <v>2554</v>
      </c>
      <c r="C6074" s="2"/>
      <c r="N6074"/>
      <c r="S6074"/>
    </row>
    <row r="6075" spans="1:19" x14ac:dyDescent="0.4">
      <c r="A6075" s="12" t="s">
        <v>1554</v>
      </c>
      <c r="B6075" s="13" t="s">
        <v>2555</v>
      </c>
      <c r="C6075" s="2"/>
      <c r="N6075"/>
      <c r="S6075"/>
    </row>
    <row r="6076" spans="1:19" x14ac:dyDescent="0.4">
      <c r="A6076" s="12" t="s">
        <v>1554</v>
      </c>
      <c r="B6076" s="13" t="s">
        <v>2535</v>
      </c>
      <c r="C6076" s="2"/>
      <c r="N6076"/>
      <c r="S6076"/>
    </row>
    <row r="6077" spans="1:19" x14ac:dyDescent="0.4">
      <c r="A6077" s="12" t="s">
        <v>1554</v>
      </c>
      <c r="B6077" s="13" t="s">
        <v>4235</v>
      </c>
      <c r="C6077" s="2"/>
      <c r="N6077"/>
      <c r="S6077"/>
    </row>
    <row r="6078" spans="1:19" x14ac:dyDescent="0.4">
      <c r="A6078" s="12" t="s">
        <v>1554</v>
      </c>
      <c r="B6078" s="13" t="s">
        <v>38</v>
      </c>
      <c r="C6078" s="2"/>
      <c r="N6078"/>
      <c r="S6078"/>
    </row>
    <row r="6079" spans="1:19" x14ac:dyDescent="0.4">
      <c r="A6079" s="12" t="s">
        <v>3138</v>
      </c>
      <c r="C6079" s="2"/>
      <c r="N6079"/>
      <c r="S6079"/>
    </row>
    <row r="6080" spans="1:19" x14ac:dyDescent="0.4">
      <c r="A6080" s="12" t="s">
        <v>1554</v>
      </c>
      <c r="B6080" s="13" t="s">
        <v>4253</v>
      </c>
      <c r="C6080" s="2"/>
      <c r="N6080"/>
      <c r="S6080"/>
    </row>
    <row r="6081" spans="1:19" x14ac:dyDescent="0.4">
      <c r="A6081" s="12" t="s">
        <v>1554</v>
      </c>
      <c r="B6081" s="13" t="s">
        <v>2556</v>
      </c>
      <c r="C6081" s="2"/>
      <c r="N6081"/>
      <c r="S6081"/>
    </row>
    <row r="6082" spans="1:19" x14ac:dyDescent="0.4">
      <c r="A6082" s="12" t="s">
        <v>1554</v>
      </c>
      <c r="B6082" s="13" t="s">
        <v>2557</v>
      </c>
      <c r="C6082" s="2"/>
      <c r="N6082"/>
      <c r="S6082"/>
    </row>
    <row r="6083" spans="1:19" x14ac:dyDescent="0.4">
      <c r="A6083" s="12" t="s">
        <v>1554</v>
      </c>
      <c r="B6083" s="13" t="s">
        <v>2553</v>
      </c>
      <c r="C6083" s="2"/>
      <c r="N6083"/>
      <c r="S6083"/>
    </row>
    <row r="6084" spans="1:19" x14ac:dyDescent="0.4">
      <c r="A6084" s="12" t="s">
        <v>1554</v>
      </c>
      <c r="B6084" s="13" t="s">
        <v>2532</v>
      </c>
      <c r="C6084" s="2"/>
      <c r="N6084"/>
      <c r="S6084"/>
    </row>
    <row r="6085" spans="1:19" x14ac:dyDescent="0.4">
      <c r="A6085" s="12" t="s">
        <v>1554</v>
      </c>
      <c r="B6085" s="13" t="s">
        <v>2554</v>
      </c>
      <c r="C6085" s="2"/>
      <c r="N6085"/>
      <c r="S6085"/>
    </row>
    <row r="6086" spans="1:19" x14ac:dyDescent="0.4">
      <c r="A6086" s="12" t="s">
        <v>1554</v>
      </c>
      <c r="B6086" s="13" t="s">
        <v>2555</v>
      </c>
      <c r="C6086" s="2"/>
      <c r="N6086"/>
      <c r="S6086"/>
    </row>
    <row r="6087" spans="1:19" x14ac:dyDescent="0.4">
      <c r="A6087" s="12" t="s">
        <v>1554</v>
      </c>
      <c r="B6087" s="13" t="s">
        <v>2535</v>
      </c>
      <c r="C6087" s="2"/>
      <c r="N6087"/>
      <c r="S6087"/>
    </row>
    <row r="6088" spans="1:19" x14ac:dyDescent="0.4">
      <c r="A6088" s="12" t="s">
        <v>1554</v>
      </c>
      <c r="B6088" s="13" t="s">
        <v>4235</v>
      </c>
      <c r="C6088" s="2"/>
      <c r="N6088"/>
      <c r="S6088"/>
    </row>
    <row r="6089" spans="1:19" x14ac:dyDescent="0.4">
      <c r="A6089" s="12" t="s">
        <v>1554</v>
      </c>
      <c r="B6089" s="13" t="s">
        <v>38</v>
      </c>
      <c r="C6089" s="2"/>
      <c r="N6089"/>
      <c r="S6089"/>
    </row>
    <row r="6090" spans="1:19" x14ac:dyDescent="0.4">
      <c r="A6090" s="12" t="s">
        <v>3138</v>
      </c>
      <c r="C6090" s="2"/>
      <c r="N6090"/>
      <c r="S6090"/>
    </row>
    <row r="6091" spans="1:19" x14ac:dyDescent="0.4">
      <c r="A6091" s="12" t="s">
        <v>1554</v>
      </c>
      <c r="B6091" s="13" t="s">
        <v>4252</v>
      </c>
      <c r="C6091" s="2"/>
      <c r="N6091"/>
      <c r="S6091"/>
    </row>
    <row r="6092" spans="1:19" x14ac:dyDescent="0.4">
      <c r="A6092" s="12" t="s">
        <v>1554</v>
      </c>
      <c r="B6092" s="13" t="s">
        <v>2558</v>
      </c>
      <c r="C6092" s="2"/>
      <c r="N6092"/>
      <c r="S6092"/>
    </row>
    <row r="6093" spans="1:19" x14ac:dyDescent="0.4">
      <c r="A6093" s="12" t="s">
        <v>1554</v>
      </c>
      <c r="B6093" s="13" t="s">
        <v>2559</v>
      </c>
      <c r="C6093" s="2"/>
      <c r="N6093"/>
      <c r="S6093"/>
    </row>
    <row r="6094" spans="1:19" x14ac:dyDescent="0.4">
      <c r="A6094" s="12" t="s">
        <v>1554</v>
      </c>
      <c r="B6094" s="13" t="s">
        <v>2553</v>
      </c>
      <c r="C6094" s="2"/>
      <c r="N6094"/>
      <c r="S6094"/>
    </row>
    <row r="6095" spans="1:19" x14ac:dyDescent="0.4">
      <c r="A6095" s="12" t="s">
        <v>1554</v>
      </c>
      <c r="B6095" s="13" t="s">
        <v>2532</v>
      </c>
      <c r="C6095" s="2"/>
      <c r="N6095"/>
      <c r="S6095"/>
    </row>
    <row r="6096" spans="1:19" x14ac:dyDescent="0.4">
      <c r="A6096" s="12" t="s">
        <v>1554</v>
      </c>
      <c r="B6096" s="13" t="s">
        <v>2560</v>
      </c>
      <c r="C6096" s="2"/>
      <c r="N6096"/>
      <c r="S6096"/>
    </row>
    <row r="6097" spans="1:19" x14ac:dyDescent="0.4">
      <c r="A6097" s="12" t="s">
        <v>1554</v>
      </c>
      <c r="B6097" s="13" t="s">
        <v>2555</v>
      </c>
      <c r="C6097" s="2"/>
      <c r="N6097"/>
      <c r="S6097"/>
    </row>
    <row r="6098" spans="1:19" x14ac:dyDescent="0.4">
      <c r="A6098" s="12" t="s">
        <v>1554</v>
      </c>
      <c r="B6098" s="13" t="s">
        <v>2535</v>
      </c>
      <c r="C6098" s="2"/>
      <c r="N6098"/>
      <c r="S6098"/>
    </row>
    <row r="6099" spans="1:19" x14ac:dyDescent="0.4">
      <c r="A6099" s="12" t="s">
        <v>1554</v>
      </c>
      <c r="B6099" s="13" t="s">
        <v>4242</v>
      </c>
      <c r="C6099" s="2"/>
      <c r="N6099"/>
      <c r="S6099"/>
    </row>
    <row r="6100" spans="1:19" x14ac:dyDescent="0.4">
      <c r="A6100" s="12" t="s">
        <v>1554</v>
      </c>
      <c r="B6100" s="13" t="s">
        <v>38</v>
      </c>
      <c r="C6100" s="2"/>
      <c r="N6100"/>
      <c r="S6100"/>
    </row>
    <row r="6101" spans="1:19" x14ac:dyDescent="0.4">
      <c r="A6101" s="12" t="s">
        <v>3138</v>
      </c>
      <c r="C6101" s="2"/>
      <c r="N6101"/>
      <c r="S6101"/>
    </row>
    <row r="6102" spans="1:19" x14ac:dyDescent="0.4">
      <c r="A6102" s="12" t="s">
        <v>1554</v>
      </c>
      <c r="B6102" s="13" t="s">
        <v>4251</v>
      </c>
      <c r="C6102" s="2"/>
      <c r="N6102"/>
      <c r="S6102"/>
    </row>
    <row r="6103" spans="1:19" x14ac:dyDescent="0.4">
      <c r="A6103" s="12" t="s">
        <v>1554</v>
      </c>
      <c r="B6103" s="13" t="s">
        <v>2561</v>
      </c>
      <c r="C6103" s="2"/>
      <c r="N6103"/>
      <c r="S6103"/>
    </row>
    <row r="6104" spans="1:19" x14ac:dyDescent="0.4">
      <c r="A6104" s="12" t="s">
        <v>1554</v>
      </c>
      <c r="B6104" s="13" t="s">
        <v>2562</v>
      </c>
      <c r="C6104" s="2"/>
      <c r="N6104"/>
      <c r="S6104"/>
    </row>
    <row r="6105" spans="1:19" x14ac:dyDescent="0.4">
      <c r="A6105" s="12" t="s">
        <v>1554</v>
      </c>
      <c r="B6105" s="13" t="s">
        <v>2553</v>
      </c>
      <c r="C6105" s="2"/>
      <c r="N6105"/>
      <c r="S6105"/>
    </row>
    <row r="6106" spans="1:19" x14ac:dyDescent="0.4">
      <c r="A6106" s="12" t="s">
        <v>1554</v>
      </c>
      <c r="B6106" s="13" t="s">
        <v>2532</v>
      </c>
      <c r="C6106" s="2"/>
      <c r="N6106"/>
      <c r="S6106"/>
    </row>
    <row r="6107" spans="1:19" x14ac:dyDescent="0.4">
      <c r="A6107" s="12" t="s">
        <v>1554</v>
      </c>
      <c r="B6107" s="13" t="s">
        <v>2560</v>
      </c>
      <c r="C6107" s="2"/>
      <c r="N6107"/>
      <c r="S6107"/>
    </row>
    <row r="6108" spans="1:19" x14ac:dyDescent="0.4">
      <c r="A6108" s="12" t="s">
        <v>1554</v>
      </c>
      <c r="B6108" s="13" t="s">
        <v>2555</v>
      </c>
      <c r="C6108" s="2"/>
      <c r="N6108"/>
      <c r="S6108"/>
    </row>
    <row r="6109" spans="1:19" x14ac:dyDescent="0.4">
      <c r="A6109" s="12" t="s">
        <v>1554</v>
      </c>
      <c r="B6109" s="13" t="s">
        <v>2535</v>
      </c>
      <c r="C6109" s="2"/>
      <c r="N6109"/>
      <c r="S6109"/>
    </row>
    <row r="6110" spans="1:19" x14ac:dyDescent="0.4">
      <c r="A6110" s="12" t="s">
        <v>1554</v>
      </c>
      <c r="B6110" s="13" t="s">
        <v>4242</v>
      </c>
      <c r="C6110" s="2"/>
      <c r="N6110"/>
      <c r="S6110"/>
    </row>
    <row r="6111" spans="1:19" x14ac:dyDescent="0.4">
      <c r="A6111" s="12" t="s">
        <v>1554</v>
      </c>
      <c r="B6111" s="13" t="s">
        <v>38</v>
      </c>
      <c r="C6111" s="2"/>
      <c r="N6111"/>
      <c r="S6111"/>
    </row>
    <row r="6112" spans="1:19" x14ac:dyDescent="0.4">
      <c r="A6112" s="12" t="s">
        <v>3138</v>
      </c>
      <c r="C6112" s="2"/>
      <c r="N6112"/>
      <c r="S6112"/>
    </row>
    <row r="6113" spans="1:19" x14ac:dyDescent="0.4">
      <c r="A6113" s="12" t="s">
        <v>3138</v>
      </c>
      <c r="B6113" s="13" t="s">
        <v>4256</v>
      </c>
      <c r="C6113" s="2"/>
      <c r="N6113"/>
      <c r="S6113"/>
    </row>
    <row r="6114" spans="1:19" x14ac:dyDescent="0.4">
      <c r="A6114" s="12" t="s">
        <v>1554</v>
      </c>
      <c r="B6114" s="13" t="s">
        <v>4257</v>
      </c>
      <c r="C6114" s="2"/>
      <c r="N6114"/>
      <c r="S6114"/>
    </row>
    <row r="6115" spans="1:19" x14ac:dyDescent="0.4">
      <c r="A6115" s="12" t="s">
        <v>1554</v>
      </c>
      <c r="B6115" s="13" t="s">
        <v>4258</v>
      </c>
      <c r="C6115" s="2"/>
      <c r="N6115"/>
      <c r="S6115"/>
    </row>
    <row r="6116" spans="1:19" x14ac:dyDescent="0.4">
      <c r="A6116" s="12" t="s">
        <v>1554</v>
      </c>
      <c r="B6116" s="13" t="s">
        <v>4259</v>
      </c>
      <c r="C6116" s="2"/>
      <c r="N6116"/>
      <c r="S6116"/>
    </row>
    <row r="6117" spans="1:19" x14ac:dyDescent="0.4">
      <c r="A6117" s="12" t="s">
        <v>1554</v>
      </c>
      <c r="B6117" s="13" t="s">
        <v>2553</v>
      </c>
      <c r="C6117" s="2"/>
      <c r="N6117"/>
      <c r="S6117"/>
    </row>
    <row r="6118" spans="1:19" x14ac:dyDescent="0.4">
      <c r="A6118" s="12" t="s">
        <v>1554</v>
      </c>
      <c r="B6118" s="13" t="s">
        <v>2530</v>
      </c>
      <c r="C6118" s="2"/>
      <c r="N6118"/>
      <c r="S6118"/>
    </row>
    <row r="6119" spans="1:19" x14ac:dyDescent="0.4">
      <c r="A6119" s="12" t="s">
        <v>1554</v>
      </c>
      <c r="B6119" s="13" t="s">
        <v>2531</v>
      </c>
      <c r="C6119" s="2"/>
      <c r="N6119"/>
      <c r="S6119"/>
    </row>
    <row r="6120" spans="1:19" x14ac:dyDescent="0.4">
      <c r="A6120" s="12" t="s">
        <v>1554</v>
      </c>
      <c r="B6120" s="13" t="s">
        <v>2532</v>
      </c>
      <c r="C6120" s="2"/>
      <c r="N6120"/>
      <c r="S6120"/>
    </row>
    <row r="6121" spans="1:19" x14ac:dyDescent="0.4">
      <c r="A6121" s="12" t="s">
        <v>1554</v>
      </c>
      <c r="B6121" s="13" t="s">
        <v>2535</v>
      </c>
      <c r="C6121" s="2"/>
      <c r="N6121"/>
      <c r="S6121"/>
    </row>
    <row r="6122" spans="1:19" x14ac:dyDescent="0.4">
      <c r="A6122" s="12" t="s">
        <v>1554</v>
      </c>
      <c r="B6122" s="13" t="s">
        <v>2536</v>
      </c>
      <c r="C6122" s="2"/>
      <c r="N6122"/>
      <c r="S6122"/>
    </row>
    <row r="6123" spans="1:19" x14ac:dyDescent="0.4">
      <c r="A6123" s="12" t="s">
        <v>1554</v>
      </c>
      <c r="B6123" s="13" t="s">
        <v>4237</v>
      </c>
      <c r="C6123" s="2"/>
      <c r="N6123"/>
      <c r="S6123"/>
    </row>
    <row r="6124" spans="1:19" x14ac:dyDescent="0.4">
      <c r="A6124" s="12" t="s">
        <v>1554</v>
      </c>
      <c r="B6124" s="13" t="s">
        <v>4239</v>
      </c>
      <c r="C6124" s="2"/>
      <c r="N6124"/>
      <c r="S6124"/>
    </row>
    <row r="6125" spans="1:19" x14ac:dyDescent="0.4">
      <c r="A6125" s="12" t="s">
        <v>1554</v>
      </c>
      <c r="B6125" s="13" t="s">
        <v>4238</v>
      </c>
      <c r="C6125" s="2"/>
      <c r="N6125"/>
      <c r="S6125"/>
    </row>
    <row r="6126" spans="1:19" x14ac:dyDescent="0.4">
      <c r="A6126" s="12" t="s">
        <v>1554</v>
      </c>
      <c r="B6126" s="13" t="s">
        <v>2538</v>
      </c>
      <c r="C6126" s="2"/>
      <c r="N6126"/>
      <c r="S6126"/>
    </row>
    <row r="6127" spans="1:19" x14ac:dyDescent="0.4">
      <c r="A6127" s="12" t="s">
        <v>1554</v>
      </c>
      <c r="B6127" s="13" t="s">
        <v>2539</v>
      </c>
      <c r="C6127" s="2"/>
      <c r="N6127"/>
      <c r="S6127"/>
    </row>
    <row r="6128" spans="1:19" x14ac:dyDescent="0.4">
      <c r="A6128" s="12" t="s">
        <v>1554</v>
      </c>
      <c r="B6128" s="13" t="s">
        <v>2540</v>
      </c>
      <c r="C6128" s="2"/>
      <c r="N6128"/>
      <c r="S6128"/>
    </row>
    <row r="6129" spans="1:19" x14ac:dyDescent="0.4">
      <c r="A6129" s="12" t="s">
        <v>1554</v>
      </c>
      <c r="B6129" s="13" t="s">
        <v>2541</v>
      </c>
      <c r="C6129" s="2"/>
      <c r="N6129"/>
      <c r="S6129"/>
    </row>
    <row r="6130" spans="1:19" x14ac:dyDescent="0.4">
      <c r="A6130" s="12" t="s">
        <v>1554</v>
      </c>
      <c r="B6130" s="13" t="s">
        <v>2542</v>
      </c>
      <c r="C6130" s="2"/>
      <c r="N6130"/>
      <c r="S6130"/>
    </row>
    <row r="6131" spans="1:19" x14ac:dyDescent="0.4">
      <c r="A6131" s="12" t="s">
        <v>1554</v>
      </c>
      <c r="B6131" s="13" t="s">
        <v>2543</v>
      </c>
      <c r="C6131" s="2"/>
      <c r="N6131"/>
      <c r="S6131"/>
    </row>
    <row r="6132" spans="1:19" x14ac:dyDescent="0.4">
      <c r="A6132" s="12" t="s">
        <v>1554</v>
      </c>
      <c r="B6132" s="13" t="s">
        <v>2544</v>
      </c>
      <c r="C6132" s="2"/>
      <c r="N6132"/>
      <c r="S6132"/>
    </row>
    <row r="6133" spans="1:19" x14ac:dyDescent="0.4">
      <c r="A6133" s="12" t="s">
        <v>1554</v>
      </c>
      <c r="B6133" s="13" t="s">
        <v>2545</v>
      </c>
      <c r="C6133" s="2"/>
      <c r="N6133"/>
      <c r="S6133"/>
    </row>
    <row r="6134" spans="1:19" x14ac:dyDescent="0.4">
      <c r="A6134" s="12" t="s">
        <v>1554</v>
      </c>
      <c r="B6134" s="13" t="s">
        <v>2546</v>
      </c>
      <c r="C6134" s="2"/>
      <c r="N6134"/>
      <c r="S6134"/>
    </row>
    <row r="6135" spans="1:19" x14ac:dyDescent="0.4">
      <c r="A6135" s="12" t="s">
        <v>1554</v>
      </c>
      <c r="B6135" s="13" t="s">
        <v>2547</v>
      </c>
      <c r="C6135" s="2"/>
      <c r="N6135"/>
      <c r="S6135"/>
    </row>
    <row r="6136" spans="1:19" x14ac:dyDescent="0.4">
      <c r="A6136" s="12" t="s">
        <v>1554</v>
      </c>
      <c r="B6136" s="13" t="s">
        <v>4344</v>
      </c>
      <c r="C6136" s="2"/>
      <c r="N6136"/>
      <c r="S6136"/>
    </row>
    <row r="6137" spans="1:19" x14ac:dyDescent="0.4">
      <c r="A6137" s="12" t="s">
        <v>1554</v>
      </c>
      <c r="B6137" s="13" t="s">
        <v>4261</v>
      </c>
      <c r="C6137" s="2"/>
      <c r="N6137"/>
      <c r="S6137"/>
    </row>
    <row r="6138" spans="1:19" x14ac:dyDescent="0.4">
      <c r="A6138" s="12" t="s">
        <v>1554</v>
      </c>
      <c r="B6138" s="13" t="s">
        <v>4260</v>
      </c>
      <c r="C6138" s="2"/>
      <c r="N6138"/>
      <c r="S6138"/>
    </row>
    <row r="6139" spans="1:19" x14ac:dyDescent="0.4">
      <c r="A6139" s="12" t="s">
        <v>1554</v>
      </c>
      <c r="B6139" s="13" t="s">
        <v>38</v>
      </c>
      <c r="C6139" s="2"/>
      <c r="N6139"/>
      <c r="S6139"/>
    </row>
    <row r="6140" spans="1:19" x14ac:dyDescent="0.4">
      <c r="A6140" s="12" t="s">
        <v>3138</v>
      </c>
      <c r="B6140" s="13" t="s">
        <v>4245</v>
      </c>
      <c r="C6140" s="2"/>
      <c r="N6140"/>
      <c r="S6140"/>
    </row>
    <row r="6141" spans="1:19" x14ac:dyDescent="0.4">
      <c r="A6141" s="12" t="s">
        <v>3138</v>
      </c>
      <c r="C6141" s="2"/>
      <c r="N6141"/>
      <c r="S6141"/>
    </row>
    <row r="6142" spans="1:19" x14ac:dyDescent="0.4">
      <c r="A6142" s="12" t="s">
        <v>3138</v>
      </c>
      <c r="B6142" s="13" t="s">
        <v>4262</v>
      </c>
      <c r="C6142" s="2"/>
      <c r="N6142"/>
      <c r="S6142"/>
    </row>
    <row r="6143" spans="1:19" x14ac:dyDescent="0.4">
      <c r="A6143" s="12" t="s">
        <v>1554</v>
      </c>
      <c r="B6143" s="13" t="s">
        <v>4255</v>
      </c>
      <c r="C6143" s="2"/>
      <c r="N6143"/>
      <c r="S6143"/>
    </row>
    <row r="6144" spans="1:19" x14ac:dyDescent="0.4">
      <c r="A6144" s="12" t="s">
        <v>1554</v>
      </c>
      <c r="B6144" s="13" t="s">
        <v>4263</v>
      </c>
      <c r="C6144" s="2"/>
      <c r="N6144"/>
      <c r="S6144"/>
    </row>
    <row r="6145" spans="1:19" x14ac:dyDescent="0.4">
      <c r="A6145" s="12" t="s">
        <v>1554</v>
      </c>
      <c r="B6145" s="13" t="s">
        <v>4264</v>
      </c>
      <c r="C6145" s="2"/>
      <c r="N6145"/>
      <c r="S6145"/>
    </row>
    <row r="6146" spans="1:19" x14ac:dyDescent="0.4">
      <c r="A6146" s="12" t="s">
        <v>1554</v>
      </c>
      <c r="B6146" s="13" t="s">
        <v>2553</v>
      </c>
      <c r="C6146" s="2"/>
      <c r="N6146"/>
      <c r="S6146"/>
    </row>
    <row r="6147" spans="1:19" x14ac:dyDescent="0.4">
      <c r="A6147" s="12" t="s">
        <v>1554</v>
      </c>
      <c r="B6147" s="13" t="s">
        <v>2530</v>
      </c>
      <c r="C6147" s="2"/>
      <c r="N6147"/>
      <c r="S6147"/>
    </row>
    <row r="6148" spans="1:19" x14ac:dyDescent="0.4">
      <c r="A6148" s="12" t="s">
        <v>1554</v>
      </c>
      <c r="B6148" s="13" t="s">
        <v>2531</v>
      </c>
      <c r="C6148" s="2"/>
      <c r="N6148"/>
      <c r="S6148"/>
    </row>
    <row r="6149" spans="1:19" x14ac:dyDescent="0.4">
      <c r="A6149" s="12" t="s">
        <v>1554</v>
      </c>
      <c r="B6149" s="13" t="s">
        <v>2532</v>
      </c>
      <c r="C6149" s="2"/>
      <c r="N6149"/>
      <c r="S6149"/>
    </row>
    <row r="6150" spans="1:19" x14ac:dyDescent="0.4">
      <c r="A6150" s="12" t="s">
        <v>1554</v>
      </c>
      <c r="B6150" s="13" t="s">
        <v>2535</v>
      </c>
      <c r="C6150" s="2"/>
      <c r="N6150"/>
      <c r="S6150"/>
    </row>
    <row r="6151" spans="1:19" x14ac:dyDescent="0.4">
      <c r="A6151" s="12" t="s">
        <v>1554</v>
      </c>
      <c r="B6151" s="13" t="s">
        <v>2536</v>
      </c>
      <c r="C6151" s="2"/>
      <c r="N6151"/>
      <c r="S6151"/>
    </row>
    <row r="6152" spans="1:19" x14ac:dyDescent="0.4">
      <c r="A6152" s="12" t="s">
        <v>1554</v>
      </c>
      <c r="B6152" s="13" t="s">
        <v>4237</v>
      </c>
      <c r="C6152" s="2"/>
      <c r="N6152"/>
      <c r="S6152"/>
    </row>
    <row r="6153" spans="1:19" x14ac:dyDescent="0.4">
      <c r="A6153" s="12" t="s">
        <v>1554</v>
      </c>
      <c r="B6153" s="13" t="s">
        <v>4239</v>
      </c>
      <c r="C6153" s="2"/>
      <c r="N6153"/>
      <c r="S6153"/>
    </row>
    <row r="6154" spans="1:19" x14ac:dyDescent="0.4">
      <c r="A6154" s="12" t="s">
        <v>1554</v>
      </c>
      <c r="B6154" s="13" t="s">
        <v>4238</v>
      </c>
      <c r="C6154" s="2"/>
      <c r="N6154"/>
      <c r="S6154"/>
    </row>
    <row r="6155" spans="1:19" x14ac:dyDescent="0.4">
      <c r="A6155" s="12" t="s">
        <v>1554</v>
      </c>
      <c r="B6155" s="13" t="s">
        <v>2538</v>
      </c>
      <c r="C6155" s="2"/>
      <c r="N6155"/>
      <c r="S6155"/>
    </row>
    <row r="6156" spans="1:19" x14ac:dyDescent="0.4">
      <c r="A6156" s="12" t="s">
        <v>1554</v>
      </c>
      <c r="B6156" s="13" t="s">
        <v>2539</v>
      </c>
      <c r="C6156" s="2"/>
      <c r="N6156"/>
      <c r="S6156"/>
    </row>
    <row r="6157" spans="1:19" x14ac:dyDescent="0.4">
      <c r="A6157" s="12" t="s">
        <v>1554</v>
      </c>
      <c r="B6157" s="13" t="s">
        <v>2540</v>
      </c>
      <c r="C6157" s="2"/>
      <c r="N6157"/>
      <c r="S6157"/>
    </row>
    <row r="6158" spans="1:19" x14ac:dyDescent="0.4">
      <c r="A6158" s="12" t="s">
        <v>1554</v>
      </c>
      <c r="B6158" s="13" t="s">
        <v>2541</v>
      </c>
      <c r="C6158" s="2"/>
      <c r="N6158"/>
      <c r="S6158"/>
    </row>
    <row r="6159" spans="1:19" x14ac:dyDescent="0.4">
      <c r="A6159" s="12" t="s">
        <v>1554</v>
      </c>
      <c r="B6159" s="13" t="s">
        <v>2542</v>
      </c>
      <c r="C6159" s="2"/>
      <c r="N6159"/>
      <c r="S6159"/>
    </row>
    <row r="6160" spans="1:19" x14ac:dyDescent="0.4">
      <c r="A6160" s="12" t="s">
        <v>1554</v>
      </c>
      <c r="B6160" s="13" t="s">
        <v>2543</v>
      </c>
      <c r="C6160" s="2"/>
      <c r="N6160"/>
      <c r="S6160"/>
    </row>
    <row r="6161" spans="1:19" x14ac:dyDescent="0.4">
      <c r="A6161" s="12" t="s">
        <v>1554</v>
      </c>
      <c r="B6161" s="13" t="s">
        <v>2544</v>
      </c>
      <c r="C6161" s="2"/>
      <c r="N6161"/>
      <c r="S6161"/>
    </row>
    <row r="6162" spans="1:19" x14ac:dyDescent="0.4">
      <c r="A6162" s="12" t="s">
        <v>1554</v>
      </c>
      <c r="B6162" s="13" t="s">
        <v>2545</v>
      </c>
      <c r="C6162" s="2"/>
      <c r="N6162"/>
      <c r="S6162"/>
    </row>
    <row r="6163" spans="1:19" x14ac:dyDescent="0.4">
      <c r="A6163" s="12" t="s">
        <v>1554</v>
      </c>
      <c r="B6163" s="13" t="s">
        <v>2546</v>
      </c>
      <c r="C6163" s="2"/>
      <c r="N6163"/>
      <c r="S6163"/>
    </row>
    <row r="6164" spans="1:19" x14ac:dyDescent="0.4">
      <c r="A6164" s="12" t="s">
        <v>1554</v>
      </c>
      <c r="B6164" s="13" t="s">
        <v>2547</v>
      </c>
      <c r="C6164" s="2"/>
      <c r="N6164"/>
      <c r="S6164"/>
    </row>
    <row r="6165" spans="1:19" x14ac:dyDescent="0.4">
      <c r="A6165" s="12" t="s">
        <v>1554</v>
      </c>
      <c r="B6165" s="13" t="s">
        <v>4344</v>
      </c>
      <c r="C6165" s="2"/>
      <c r="S6165"/>
    </row>
    <row r="6166" spans="1:19" x14ac:dyDescent="0.4">
      <c r="A6166" s="12" t="s">
        <v>1554</v>
      </c>
      <c r="B6166" s="13" t="s">
        <v>4261</v>
      </c>
      <c r="C6166" s="2"/>
      <c r="S6166"/>
    </row>
    <row r="6167" spans="1:19" x14ac:dyDescent="0.4">
      <c r="A6167" s="12" t="s">
        <v>1554</v>
      </c>
      <c r="B6167" s="13" t="s">
        <v>4260</v>
      </c>
      <c r="C6167" s="2"/>
      <c r="S6167"/>
    </row>
    <row r="6168" spans="1:19" x14ac:dyDescent="0.4">
      <c r="A6168" s="12" t="s">
        <v>1554</v>
      </c>
      <c r="B6168" s="13" t="s">
        <v>38</v>
      </c>
      <c r="C6168" s="2"/>
      <c r="S6168"/>
    </row>
    <row r="6169" spans="1:19" x14ac:dyDescent="0.4">
      <c r="A6169" s="12" t="s">
        <v>3138</v>
      </c>
      <c r="B6169" s="13" t="s">
        <v>4245</v>
      </c>
      <c r="C6169" s="2"/>
      <c r="S6169"/>
    </row>
    <row r="6170" spans="1:19" x14ac:dyDescent="0.4">
      <c r="A6170" s="12" t="s">
        <v>3138</v>
      </c>
      <c r="C6170" s="2"/>
      <c r="S6170"/>
    </row>
    <row r="6171" spans="1:19" x14ac:dyDescent="0.4">
      <c r="A6171" s="12" t="s">
        <v>1554</v>
      </c>
      <c r="B6171" s="13" t="s">
        <v>4394</v>
      </c>
      <c r="C6171" s="2"/>
      <c r="S6171"/>
    </row>
    <row r="6172" spans="1:19" x14ac:dyDescent="0.4">
      <c r="A6172" s="12" t="s">
        <v>1554</v>
      </c>
      <c r="B6172" s="13" t="s">
        <v>4779</v>
      </c>
      <c r="C6172" s="2"/>
      <c r="S6172" s="63" t="s">
        <v>4398</v>
      </c>
    </row>
    <row r="6173" spans="1:19" x14ac:dyDescent="0.4">
      <c r="A6173" s="12" t="s">
        <v>1554</v>
      </c>
      <c r="B6173" s="13" t="s">
        <v>4399</v>
      </c>
      <c r="C6173" s="2"/>
      <c r="S6173"/>
    </row>
    <row r="6174" spans="1:19" x14ac:dyDescent="0.4">
      <c r="A6174" s="12" t="s">
        <v>3138</v>
      </c>
      <c r="C6174" s="2"/>
      <c r="S6174"/>
    </row>
    <row r="6175" spans="1:19" x14ac:dyDescent="0.4">
      <c r="A6175" s="12" t="s">
        <v>1554</v>
      </c>
      <c r="B6175" s="13" t="s">
        <v>4250</v>
      </c>
      <c r="C6175" s="2"/>
      <c r="N6175"/>
      <c r="S6175"/>
    </row>
    <row r="6176" spans="1:19" x14ac:dyDescent="0.4">
      <c r="A6176" s="12" t="s">
        <v>1554</v>
      </c>
      <c r="B6176" s="13" t="s">
        <v>4756</v>
      </c>
      <c r="C6176" s="2"/>
      <c r="N6176"/>
      <c r="S6176"/>
    </row>
    <row r="6177" spans="1:19" x14ac:dyDescent="0.4">
      <c r="A6177" s="12" t="s">
        <v>1554</v>
      </c>
      <c r="B6177" s="13" t="s">
        <v>4757</v>
      </c>
      <c r="C6177" s="2"/>
      <c r="N6177"/>
      <c r="S6177"/>
    </row>
    <row r="6178" spans="1:19" x14ac:dyDescent="0.4">
      <c r="A6178" s="12" t="s">
        <v>1554</v>
      </c>
      <c r="B6178" s="13" t="s">
        <v>2602</v>
      </c>
      <c r="C6178" s="2"/>
      <c r="N6178"/>
      <c r="S6178"/>
    </row>
    <row r="6179" spans="1:19" x14ac:dyDescent="0.4">
      <c r="A6179" s="12" t="s">
        <v>1554</v>
      </c>
      <c r="B6179" s="13" t="s">
        <v>38</v>
      </c>
      <c r="C6179" s="2"/>
      <c r="N6179"/>
      <c r="S6179"/>
    </row>
    <row r="6180" spans="1:19" x14ac:dyDescent="0.4">
      <c r="A6180" s="12" t="s">
        <v>3138</v>
      </c>
      <c r="C6180" s="2"/>
      <c r="N6180"/>
      <c r="S6180"/>
    </row>
    <row r="6181" spans="1:19" x14ac:dyDescent="0.4">
      <c r="A6181" s="12" t="s">
        <v>1554</v>
      </c>
      <c r="B6181" s="13" t="s">
        <v>4755</v>
      </c>
      <c r="C6181" s="2"/>
      <c r="S6181"/>
    </row>
    <row r="6182" spans="1:19" x14ac:dyDescent="0.4">
      <c r="A6182" s="12" t="s">
        <v>3138</v>
      </c>
      <c r="B6182" s="13" t="s">
        <v>4265</v>
      </c>
      <c r="C6182" s="2"/>
      <c r="S6182"/>
    </row>
    <row r="6183" spans="1:19" x14ac:dyDescent="0.4">
      <c r="A6183" s="12" t="s">
        <v>3138</v>
      </c>
      <c r="B6183" s="13" t="s">
        <v>4266</v>
      </c>
      <c r="C6183" s="2"/>
      <c r="S6183"/>
    </row>
    <row r="6184" spans="1:19" x14ac:dyDescent="0.4">
      <c r="A6184" s="12" t="s">
        <v>3138</v>
      </c>
      <c r="B6184" s="13" t="s">
        <v>4267</v>
      </c>
      <c r="C6184" s="2"/>
      <c r="S6184"/>
    </row>
    <row r="6185" spans="1:19" x14ac:dyDescent="0.4">
      <c r="A6185" s="12" t="s">
        <v>3138</v>
      </c>
      <c r="B6185" s="13" t="s">
        <v>4268</v>
      </c>
      <c r="C6185" s="2"/>
      <c r="S6185"/>
    </row>
    <row r="6186" spans="1:19" x14ac:dyDescent="0.4">
      <c r="A6186" s="12" t="s">
        <v>3138</v>
      </c>
      <c r="B6186" s="13" t="s">
        <v>4269</v>
      </c>
      <c r="C6186" s="2"/>
      <c r="S6186"/>
    </row>
    <row r="6187" spans="1:19" x14ac:dyDescent="0.4">
      <c r="A6187" s="12" t="s">
        <v>3138</v>
      </c>
      <c r="B6187" s="13" t="s">
        <v>4270</v>
      </c>
      <c r="C6187" s="2"/>
      <c r="N6187"/>
      <c r="S6187"/>
    </row>
    <row r="6188" spans="1:19" x14ac:dyDescent="0.4">
      <c r="A6188" s="12" t="s">
        <v>3138</v>
      </c>
      <c r="C6188" s="2"/>
      <c r="N6188"/>
      <c r="S6188"/>
    </row>
    <row r="6189" spans="1:19" x14ac:dyDescent="0.4">
      <c r="A6189" s="12" t="s">
        <v>3138</v>
      </c>
      <c r="B6189" s="13" t="s">
        <v>4442</v>
      </c>
      <c r="C6189" s="2"/>
      <c r="N6189"/>
      <c r="S6189"/>
    </row>
    <row r="6190" spans="1:19" x14ac:dyDescent="0.4">
      <c r="A6190" s="12" t="s">
        <v>3138</v>
      </c>
      <c r="B6190" s="13" t="s">
        <v>4443</v>
      </c>
      <c r="C6190" s="2"/>
      <c r="N6190"/>
      <c r="S6190"/>
    </row>
    <row r="6191" spans="1:19" x14ac:dyDescent="0.4">
      <c r="A6191" s="12" t="s">
        <v>3138</v>
      </c>
      <c r="B6191" s="13" t="s">
        <v>4444</v>
      </c>
      <c r="C6191" s="2"/>
      <c r="N6191"/>
      <c r="S6191"/>
    </row>
    <row r="6192" spans="1:19" x14ac:dyDescent="0.4">
      <c r="A6192" s="12" t="s">
        <v>3138</v>
      </c>
      <c r="B6192" s="13" t="s">
        <v>4445</v>
      </c>
      <c r="C6192" s="2"/>
      <c r="N6192"/>
      <c r="S6192"/>
    </row>
    <row r="6193" spans="1:19" x14ac:dyDescent="0.4">
      <c r="A6193" s="12" t="s">
        <v>3138</v>
      </c>
      <c r="B6193" s="13" t="s">
        <v>4446</v>
      </c>
      <c r="C6193" s="2"/>
      <c r="N6193"/>
      <c r="S6193"/>
    </row>
    <row r="6194" spans="1:19" x14ac:dyDescent="0.4">
      <c r="A6194" s="12" t="s">
        <v>3138</v>
      </c>
      <c r="B6194" s="13" t="s">
        <v>4447</v>
      </c>
      <c r="C6194" s="2"/>
      <c r="N6194"/>
      <c r="S6194"/>
    </row>
    <row r="6195" spans="1:19" x14ac:dyDescent="0.4">
      <c r="A6195" s="12" t="s">
        <v>3138</v>
      </c>
      <c r="B6195" s="13" t="s">
        <v>4448</v>
      </c>
      <c r="C6195" s="2"/>
      <c r="N6195"/>
      <c r="S6195"/>
    </row>
    <row r="6196" spans="1:19" x14ac:dyDescent="0.4">
      <c r="A6196" s="12" t="s">
        <v>3138</v>
      </c>
      <c r="B6196" s="13" t="s">
        <v>4449</v>
      </c>
      <c r="C6196" s="2"/>
      <c r="N6196"/>
      <c r="S6196"/>
    </row>
    <row r="6197" spans="1:19" x14ac:dyDescent="0.4">
      <c r="A6197" s="12" t="s">
        <v>3138</v>
      </c>
      <c r="B6197" s="13" t="s">
        <v>4450</v>
      </c>
      <c r="C6197" s="2"/>
      <c r="N6197"/>
      <c r="S6197"/>
    </row>
    <row r="6198" spans="1:19" x14ac:dyDescent="0.4">
      <c r="A6198" s="12" t="s">
        <v>3138</v>
      </c>
      <c r="B6198" s="13" t="s">
        <v>4451</v>
      </c>
      <c r="C6198" s="2"/>
      <c r="N6198"/>
      <c r="S6198"/>
    </row>
    <row r="6199" spans="1:19" x14ac:dyDescent="0.4">
      <c r="A6199" s="12" t="s">
        <v>3138</v>
      </c>
      <c r="B6199" s="13" t="s">
        <v>4452</v>
      </c>
      <c r="C6199" s="2"/>
      <c r="N6199"/>
      <c r="S6199"/>
    </row>
    <row r="6200" spans="1:19" x14ac:dyDescent="0.4">
      <c r="A6200" s="12" t="s">
        <v>3138</v>
      </c>
      <c r="B6200" s="13" t="s">
        <v>4453</v>
      </c>
      <c r="C6200" s="2"/>
      <c r="N6200"/>
      <c r="S6200"/>
    </row>
    <row r="6201" spans="1:19" x14ac:dyDescent="0.4">
      <c r="A6201" s="12" t="s">
        <v>3138</v>
      </c>
      <c r="B6201" s="13" t="s">
        <v>4454</v>
      </c>
      <c r="C6201" s="2"/>
      <c r="N6201"/>
      <c r="S6201"/>
    </row>
    <row r="6202" spans="1:19" x14ac:dyDescent="0.4">
      <c r="A6202" s="12" t="s">
        <v>3138</v>
      </c>
      <c r="B6202" s="13" t="s">
        <v>4472</v>
      </c>
      <c r="C6202" s="2"/>
      <c r="N6202"/>
      <c r="S6202"/>
    </row>
    <row r="6203" spans="1:19" x14ac:dyDescent="0.4">
      <c r="A6203" s="12" t="s">
        <v>3138</v>
      </c>
      <c r="B6203" s="13" t="s">
        <v>4473</v>
      </c>
      <c r="C6203" s="2"/>
      <c r="N6203"/>
      <c r="S6203"/>
    </row>
    <row r="6204" spans="1:19" x14ac:dyDescent="0.4">
      <c r="A6204" s="12" t="s">
        <v>3138</v>
      </c>
      <c r="B6204" s="13" t="s">
        <v>4474</v>
      </c>
      <c r="C6204" s="2"/>
      <c r="N6204"/>
      <c r="S6204"/>
    </row>
    <row r="6205" spans="1:19" x14ac:dyDescent="0.4">
      <c r="A6205" s="12" t="s">
        <v>3138</v>
      </c>
      <c r="B6205" s="13" t="s">
        <v>38</v>
      </c>
      <c r="C6205" s="2"/>
      <c r="N6205"/>
      <c r="S6205"/>
    </row>
    <row r="6206" spans="1:19" x14ac:dyDescent="0.4">
      <c r="A6206" s="12" t="s">
        <v>3138</v>
      </c>
      <c r="C6206" s="2"/>
      <c r="N6206"/>
      <c r="S6206"/>
    </row>
    <row r="6207" spans="1:19" x14ac:dyDescent="0.4">
      <c r="A6207" s="12" t="s">
        <v>1554</v>
      </c>
      <c r="B6207" s="13" t="s">
        <v>4415</v>
      </c>
      <c r="C6207" s="2"/>
      <c r="N6207"/>
      <c r="S6207"/>
    </row>
    <row r="6208" spans="1:19" x14ac:dyDescent="0.4">
      <c r="A6208" s="12" t="s">
        <v>1554</v>
      </c>
      <c r="B6208" s="13" t="s">
        <v>4416</v>
      </c>
      <c r="C6208" s="2"/>
      <c r="N6208"/>
      <c r="S6208"/>
    </row>
    <row r="6209" spans="1:19" x14ac:dyDescent="0.4">
      <c r="A6209" s="12" t="s">
        <v>1554</v>
      </c>
      <c r="B6209" s="13" t="s">
        <v>4417</v>
      </c>
      <c r="C6209" s="2"/>
      <c r="N6209"/>
      <c r="S6209"/>
    </row>
    <row r="6210" spans="1:19" x14ac:dyDescent="0.4">
      <c r="A6210" s="12" t="s">
        <v>1554</v>
      </c>
      <c r="B6210" s="13" t="s">
        <v>4421</v>
      </c>
      <c r="C6210" s="2"/>
      <c r="N6210"/>
      <c r="S6210"/>
    </row>
    <row r="6211" spans="1:19" x14ac:dyDescent="0.4">
      <c r="A6211" s="12" t="s">
        <v>1554</v>
      </c>
      <c r="B6211" s="13" t="s">
        <v>4422</v>
      </c>
      <c r="C6211" s="2"/>
      <c r="N6211"/>
      <c r="S6211"/>
    </row>
    <row r="6212" spans="1:19" x14ac:dyDescent="0.4">
      <c r="A6212" s="12" t="s">
        <v>1554</v>
      </c>
      <c r="B6212" s="13" t="s">
        <v>4418</v>
      </c>
      <c r="C6212" s="2"/>
      <c r="N6212"/>
      <c r="S6212"/>
    </row>
    <row r="6213" spans="1:19" x14ac:dyDescent="0.4">
      <c r="A6213" s="12" t="s">
        <v>1554</v>
      </c>
      <c r="B6213" s="13" t="s">
        <v>4419</v>
      </c>
      <c r="C6213" s="2"/>
      <c r="N6213"/>
      <c r="S6213"/>
    </row>
    <row r="6214" spans="1:19" x14ac:dyDescent="0.4">
      <c r="A6214" s="12" t="s">
        <v>1554</v>
      </c>
      <c r="B6214" s="13" t="s">
        <v>4420</v>
      </c>
      <c r="C6214" s="2"/>
      <c r="N6214"/>
      <c r="S6214"/>
    </row>
    <row r="6215" spans="1:19" x14ac:dyDescent="0.4">
      <c r="A6215" s="12" t="s">
        <v>1554</v>
      </c>
      <c r="B6215" s="13" t="s">
        <v>38</v>
      </c>
      <c r="C6215" s="2"/>
      <c r="N6215"/>
      <c r="S6215"/>
    </row>
    <row r="6216" spans="1:19" x14ac:dyDescent="0.4">
      <c r="A6216" s="12" t="s">
        <v>3138</v>
      </c>
      <c r="C6216" s="2"/>
      <c r="N6216"/>
      <c r="S6216"/>
    </row>
    <row r="6217" spans="1:19" x14ac:dyDescent="0.4">
      <c r="A6217" s="12" t="s">
        <v>1554</v>
      </c>
      <c r="B6217" s="13" t="s">
        <v>4401</v>
      </c>
      <c r="C6217" s="2"/>
      <c r="N6217"/>
      <c r="S6217"/>
    </row>
    <row r="6218" spans="1:19" x14ac:dyDescent="0.4">
      <c r="A6218" s="12" t="s">
        <v>1554</v>
      </c>
      <c r="B6218" s="13" t="s">
        <v>4409</v>
      </c>
      <c r="C6218" s="2"/>
      <c r="N6218"/>
      <c r="S6218"/>
    </row>
    <row r="6219" spans="1:19" x14ac:dyDescent="0.4">
      <c r="A6219" s="12" t="s">
        <v>1554</v>
      </c>
      <c r="B6219" s="13" t="s">
        <v>4410</v>
      </c>
      <c r="C6219" s="2"/>
      <c r="N6219"/>
      <c r="S6219"/>
    </row>
    <row r="6220" spans="1:19" x14ac:dyDescent="0.4">
      <c r="A6220" s="12" t="s">
        <v>1554</v>
      </c>
      <c r="B6220" s="13" t="s">
        <v>4411</v>
      </c>
      <c r="C6220" s="2"/>
      <c r="N6220"/>
      <c r="S6220"/>
    </row>
    <row r="6221" spans="1:19" x14ac:dyDescent="0.4">
      <c r="A6221" s="12" t="s">
        <v>1554</v>
      </c>
      <c r="B6221" s="13" t="s">
        <v>4412</v>
      </c>
      <c r="C6221" s="2"/>
      <c r="N6221"/>
      <c r="S6221"/>
    </row>
    <row r="6222" spans="1:19" x14ac:dyDescent="0.4">
      <c r="A6222" s="12" t="s">
        <v>1554</v>
      </c>
      <c r="B6222" s="13" t="s">
        <v>4413</v>
      </c>
      <c r="C6222" s="2"/>
      <c r="N6222"/>
      <c r="S6222"/>
    </row>
    <row r="6223" spans="1:19" x14ac:dyDescent="0.4">
      <c r="A6223" s="12" t="s">
        <v>1554</v>
      </c>
      <c r="B6223" s="13" t="s">
        <v>4414</v>
      </c>
      <c r="C6223" s="2"/>
      <c r="N6223"/>
      <c r="S6223"/>
    </row>
    <row r="6224" spans="1:19" x14ac:dyDescent="0.4">
      <c r="A6224" s="12" t="s">
        <v>1554</v>
      </c>
      <c r="B6224" s="13" t="s">
        <v>4402</v>
      </c>
      <c r="C6224" s="2"/>
      <c r="N6224"/>
      <c r="S6224"/>
    </row>
    <row r="6225" spans="1:19" x14ac:dyDescent="0.4">
      <c r="A6225" s="12" t="s">
        <v>1554</v>
      </c>
      <c r="B6225" s="13" t="s">
        <v>4403</v>
      </c>
      <c r="C6225" s="2"/>
      <c r="N6225"/>
      <c r="S6225"/>
    </row>
    <row r="6226" spans="1:19" x14ac:dyDescent="0.4">
      <c r="A6226" s="12" t="s">
        <v>1554</v>
      </c>
      <c r="B6226" s="13" t="s">
        <v>4404</v>
      </c>
      <c r="C6226" s="2"/>
      <c r="N6226"/>
      <c r="S6226"/>
    </row>
    <row r="6227" spans="1:19" x14ac:dyDescent="0.4">
      <c r="A6227" s="12" t="s">
        <v>1554</v>
      </c>
      <c r="B6227" s="13" t="s">
        <v>4405</v>
      </c>
      <c r="C6227" s="2"/>
      <c r="N6227"/>
      <c r="S6227"/>
    </row>
    <row r="6228" spans="1:19" x14ac:dyDescent="0.4">
      <c r="A6228" s="12" t="s">
        <v>1554</v>
      </c>
      <c r="B6228" s="13" t="s">
        <v>4406</v>
      </c>
      <c r="C6228" s="2"/>
      <c r="N6228"/>
      <c r="S6228"/>
    </row>
    <row r="6229" spans="1:19" x14ac:dyDescent="0.4">
      <c r="A6229" s="12" t="s">
        <v>1554</v>
      </c>
      <c r="B6229" s="13" t="s">
        <v>4407</v>
      </c>
      <c r="C6229" s="2"/>
      <c r="N6229"/>
      <c r="S6229"/>
    </row>
    <row r="6230" spans="1:19" x14ac:dyDescent="0.4">
      <c r="A6230" s="12" t="s">
        <v>1554</v>
      </c>
      <c r="B6230" s="13" t="s">
        <v>4408</v>
      </c>
      <c r="C6230" s="2"/>
      <c r="N6230"/>
      <c r="S6230"/>
    </row>
    <row r="6231" spans="1:19" x14ac:dyDescent="0.4">
      <c r="A6231" s="12" t="s">
        <v>1554</v>
      </c>
      <c r="B6231" s="13" t="s">
        <v>38</v>
      </c>
      <c r="C6231" s="2"/>
      <c r="N6231"/>
      <c r="S6231"/>
    </row>
    <row r="6232" spans="1:19" x14ac:dyDescent="0.4">
      <c r="A6232" s="12" t="s">
        <v>3138</v>
      </c>
      <c r="C6232" s="2"/>
      <c r="N6232"/>
      <c r="S6232"/>
    </row>
    <row r="6233" spans="1:19" x14ac:dyDescent="0.4">
      <c r="A6233" s="12" t="s">
        <v>3138</v>
      </c>
      <c r="B6233" s="13" t="s">
        <v>4400</v>
      </c>
      <c r="C6233" s="2"/>
      <c r="N6233"/>
      <c r="S6233"/>
    </row>
    <row r="6234" spans="1:19" x14ac:dyDescent="0.4">
      <c r="A6234" s="12" t="s">
        <v>3138</v>
      </c>
      <c r="B6234" s="13" t="s">
        <v>4247</v>
      </c>
      <c r="C6234" s="2"/>
      <c r="N6234"/>
      <c r="S6234"/>
    </row>
    <row r="6235" spans="1:19" x14ac:dyDescent="0.4">
      <c r="A6235" s="12" t="s">
        <v>1554</v>
      </c>
      <c r="B6235" s="13" t="s">
        <v>4246</v>
      </c>
      <c r="C6235" s="2"/>
      <c r="N6235"/>
      <c r="S6235"/>
    </row>
    <row r="6236" spans="1:19" x14ac:dyDescent="0.4">
      <c r="A6236" s="12" t="s">
        <v>1554</v>
      </c>
      <c r="B6236" s="13" t="s">
        <v>4243</v>
      </c>
      <c r="C6236" s="2"/>
      <c r="N6236"/>
      <c r="S6236"/>
    </row>
    <row r="6237" spans="1:19" x14ac:dyDescent="0.4">
      <c r="A6237" s="12" t="s">
        <v>1554</v>
      </c>
      <c r="B6237" s="13" t="s">
        <v>4248</v>
      </c>
      <c r="C6237" s="2"/>
      <c r="N6237"/>
      <c r="S6237"/>
    </row>
    <row r="6238" spans="1:19" x14ac:dyDescent="0.4">
      <c r="A6238" s="12" t="s">
        <v>1554</v>
      </c>
      <c r="B6238" s="13" t="s">
        <v>38</v>
      </c>
      <c r="C6238" s="2"/>
      <c r="N6238"/>
      <c r="S6238"/>
    </row>
    <row r="6239" spans="1:19" x14ac:dyDescent="0.4">
      <c r="A6239" s="12" t="s">
        <v>1554</v>
      </c>
      <c r="B6239" s="13" t="s">
        <v>4245</v>
      </c>
      <c r="C6239" s="2"/>
      <c r="N6239"/>
      <c r="S6239"/>
    </row>
    <row r="6240" spans="1:19" x14ac:dyDescent="0.4">
      <c r="A6240" s="12" t="s">
        <v>3138</v>
      </c>
      <c r="C6240" s="2"/>
      <c r="N6240"/>
      <c r="S6240"/>
    </row>
    <row r="6241" spans="1:23" x14ac:dyDescent="0.4">
      <c r="A6241" s="12" t="s">
        <v>3138</v>
      </c>
      <c r="B6241" s="13" t="s">
        <v>4271</v>
      </c>
      <c r="C6241" s="2"/>
      <c r="N6241"/>
      <c r="S6241"/>
    </row>
    <row r="6242" spans="1:23" x14ac:dyDescent="0.4">
      <c r="A6242" s="12" t="s">
        <v>3138</v>
      </c>
      <c r="B6242" s="13" t="s">
        <v>4272</v>
      </c>
      <c r="C6242" s="2"/>
      <c r="N6242"/>
      <c r="S6242"/>
    </row>
    <row r="6243" spans="1:23" x14ac:dyDescent="0.4">
      <c r="A6243" s="12" t="s">
        <v>1554</v>
      </c>
      <c r="C6243" s="2"/>
      <c r="N6243"/>
      <c r="S6243"/>
    </row>
    <row r="6244" spans="1:23" x14ac:dyDescent="0.4">
      <c r="A6244" s="12" t="s">
        <v>1554</v>
      </c>
      <c r="B6244" s="13" t="s">
        <v>6673</v>
      </c>
      <c r="C6244" s="2"/>
      <c r="N6244"/>
      <c r="S6244"/>
    </row>
    <row r="6245" spans="1:23" x14ac:dyDescent="0.4">
      <c r="A6245" s="12" t="s">
        <v>1554</v>
      </c>
      <c r="C6245" s="2"/>
      <c r="N6245"/>
      <c r="S6245"/>
    </row>
    <row r="6246" spans="1:23" x14ac:dyDescent="0.4">
      <c r="A6246" s="12" t="s">
        <v>1554</v>
      </c>
      <c r="B6246" s="13" t="s">
        <v>7274</v>
      </c>
      <c r="C6246" s="2"/>
      <c r="N6246"/>
      <c r="S6246"/>
    </row>
    <row r="6247" spans="1:23" x14ac:dyDescent="0.4">
      <c r="A6247" s="12" t="s">
        <v>1554</v>
      </c>
      <c r="B6247" s="13" t="s">
        <v>6586</v>
      </c>
      <c r="C6247" s="2"/>
      <c r="R6247" s="1"/>
      <c r="S6247"/>
      <c r="W6247" s="8"/>
    </row>
    <row r="6248" spans="1:23" x14ac:dyDescent="0.4">
      <c r="A6248" s="12" t="s">
        <v>1554</v>
      </c>
      <c r="C6248" s="2"/>
      <c r="R6248" s="1"/>
      <c r="S6248"/>
      <c r="W6248" s="8"/>
    </row>
    <row r="6249" spans="1:23" x14ac:dyDescent="0.4">
      <c r="A6249" s="12" t="s">
        <v>1554</v>
      </c>
      <c r="B6249" s="13" t="s">
        <v>6601</v>
      </c>
      <c r="C6249" s="2"/>
      <c r="R6249" s="1"/>
      <c r="S6249"/>
      <c r="W6249" s="8"/>
    </row>
    <row r="6250" spans="1:23" x14ac:dyDescent="0.4">
      <c r="A6250" s="12" t="s">
        <v>1554</v>
      </c>
      <c r="B6250" s="13" t="s">
        <v>6602</v>
      </c>
      <c r="C6250" s="2"/>
      <c r="R6250" s="1"/>
      <c r="S6250"/>
      <c r="W6250" s="8"/>
    </row>
    <row r="6251" spans="1:23" x14ac:dyDescent="0.4">
      <c r="A6251" s="12" t="s">
        <v>1554</v>
      </c>
      <c r="B6251" s="13" t="s">
        <v>6587</v>
      </c>
      <c r="C6251" s="2"/>
      <c r="R6251" s="1"/>
      <c r="S6251"/>
      <c r="W6251" s="8"/>
    </row>
    <row r="6252" spans="1:23" x14ac:dyDescent="0.4">
      <c r="A6252" s="12" t="s">
        <v>1554</v>
      </c>
      <c r="B6252" s="13" t="s">
        <v>6588</v>
      </c>
      <c r="C6252" s="2"/>
      <c r="R6252" s="1"/>
      <c r="S6252"/>
      <c r="W6252" s="8"/>
    </row>
    <row r="6253" spans="1:23" x14ac:dyDescent="0.4">
      <c r="A6253" s="12" t="s">
        <v>1554</v>
      </c>
      <c r="B6253" s="13" t="s">
        <v>7279</v>
      </c>
      <c r="C6253" s="2"/>
      <c r="R6253" s="1"/>
      <c r="S6253"/>
      <c r="W6253" s="8"/>
    </row>
    <row r="6254" spans="1:23" x14ac:dyDescent="0.4">
      <c r="A6254" s="12" t="s">
        <v>1554</v>
      </c>
      <c r="C6254" s="2"/>
      <c r="R6254" s="1"/>
      <c r="S6254"/>
      <c r="W6254" s="8"/>
    </row>
    <row r="6255" spans="1:23" x14ac:dyDescent="0.4">
      <c r="A6255" s="12" t="s">
        <v>1554</v>
      </c>
      <c r="B6255" s="13" t="s">
        <v>6589</v>
      </c>
      <c r="C6255" s="2"/>
      <c r="R6255" s="1"/>
      <c r="S6255"/>
      <c r="W6255" s="8"/>
    </row>
    <row r="6256" spans="1:23" x14ac:dyDescent="0.4">
      <c r="A6256" s="12" t="s">
        <v>1554</v>
      </c>
      <c r="B6256" s="13" t="s">
        <v>6590</v>
      </c>
      <c r="C6256" s="2"/>
      <c r="R6256" s="1"/>
      <c r="S6256"/>
      <c r="W6256" s="8"/>
    </row>
    <row r="6257" spans="1:23" x14ac:dyDescent="0.4">
      <c r="A6257" s="12" t="s">
        <v>1554</v>
      </c>
      <c r="B6257" s="13" t="s">
        <v>6591</v>
      </c>
      <c r="C6257" s="2"/>
      <c r="R6257" s="1"/>
      <c r="S6257"/>
      <c r="W6257" s="8"/>
    </row>
    <row r="6258" spans="1:23" x14ac:dyDescent="0.4">
      <c r="A6258" s="12" t="s">
        <v>1554</v>
      </c>
      <c r="C6258" s="2"/>
      <c r="R6258" s="1"/>
      <c r="S6258"/>
      <c r="W6258" s="8"/>
    </row>
    <row r="6259" spans="1:23" x14ac:dyDescent="0.4">
      <c r="A6259" s="12" t="s">
        <v>1554</v>
      </c>
      <c r="B6259" s="13" t="s">
        <v>6592</v>
      </c>
      <c r="C6259" s="2"/>
      <c r="R6259" s="1"/>
      <c r="S6259"/>
      <c r="W6259" s="8"/>
    </row>
    <row r="6260" spans="1:23" x14ac:dyDescent="0.4">
      <c r="A6260" s="12" t="s">
        <v>1554</v>
      </c>
      <c r="B6260" s="13" t="s">
        <v>6593</v>
      </c>
      <c r="C6260" s="2"/>
      <c r="R6260" s="1"/>
      <c r="S6260"/>
      <c r="W6260" s="8"/>
    </row>
    <row r="6261" spans="1:23" x14ac:dyDescent="0.4">
      <c r="A6261" s="12" t="s">
        <v>1554</v>
      </c>
      <c r="B6261" s="13" t="s">
        <v>6594</v>
      </c>
      <c r="C6261" s="2"/>
      <c r="R6261" s="1"/>
      <c r="S6261"/>
      <c r="W6261" s="8"/>
    </row>
    <row r="6262" spans="1:23" x14ac:dyDescent="0.4">
      <c r="A6262" s="12" t="s">
        <v>1554</v>
      </c>
      <c r="C6262" s="2"/>
      <c r="R6262" s="1"/>
      <c r="S6262"/>
      <c r="W6262" s="8"/>
    </row>
    <row r="6263" spans="1:23" x14ac:dyDescent="0.4">
      <c r="A6263" s="12" t="s">
        <v>1554</v>
      </c>
      <c r="B6263" s="13" t="s">
        <v>6595</v>
      </c>
      <c r="C6263" s="2"/>
      <c r="R6263" s="1"/>
      <c r="S6263"/>
      <c r="W6263" s="8"/>
    </row>
    <row r="6264" spans="1:23" x14ac:dyDescent="0.4">
      <c r="A6264" s="12" t="s">
        <v>1554</v>
      </c>
      <c r="C6264" s="2"/>
      <c r="R6264" s="1"/>
      <c r="S6264"/>
      <c r="W6264" s="8"/>
    </row>
    <row r="6265" spans="1:23" x14ac:dyDescent="0.4">
      <c r="A6265" s="12" t="s">
        <v>1554</v>
      </c>
      <c r="B6265" s="13" t="s">
        <v>6596</v>
      </c>
      <c r="C6265" s="2"/>
      <c r="R6265" s="1"/>
      <c r="S6265"/>
      <c r="W6265" s="8"/>
    </row>
    <row r="6266" spans="1:23" x14ac:dyDescent="0.4">
      <c r="A6266" s="12" t="s">
        <v>1554</v>
      </c>
      <c r="B6266" s="13" t="s">
        <v>6597</v>
      </c>
      <c r="C6266" s="2"/>
      <c r="R6266" s="1"/>
      <c r="S6266"/>
      <c r="W6266" s="8"/>
    </row>
    <row r="6267" spans="1:23" x14ac:dyDescent="0.4">
      <c r="A6267" s="12" t="s">
        <v>1554</v>
      </c>
      <c r="C6267" s="2"/>
      <c r="R6267" s="1"/>
      <c r="S6267"/>
      <c r="W6267" s="8"/>
    </row>
    <row r="6268" spans="1:23" x14ac:dyDescent="0.4">
      <c r="A6268" s="12" t="s">
        <v>1554</v>
      </c>
      <c r="B6268" s="13" t="s">
        <v>6603</v>
      </c>
      <c r="C6268" s="2"/>
      <c r="R6268" s="1"/>
      <c r="S6268"/>
      <c r="W6268" s="8"/>
    </row>
    <row r="6269" spans="1:23" x14ac:dyDescent="0.4">
      <c r="A6269" s="12" t="s">
        <v>1554</v>
      </c>
      <c r="B6269" s="13" t="s">
        <v>7250</v>
      </c>
      <c r="C6269" s="2"/>
      <c r="R6269" s="1"/>
      <c r="S6269"/>
      <c r="W6269" s="8"/>
    </row>
    <row r="6270" spans="1:23" x14ac:dyDescent="0.4">
      <c r="A6270" s="12" t="s">
        <v>1554</v>
      </c>
      <c r="B6270" s="13" t="s">
        <v>7284</v>
      </c>
      <c r="C6270" s="2"/>
      <c r="R6270" s="1"/>
      <c r="S6270"/>
      <c r="W6270" s="8"/>
    </row>
    <row r="6271" spans="1:23" x14ac:dyDescent="0.4">
      <c r="A6271" s="12" t="s">
        <v>1554</v>
      </c>
      <c r="C6271" s="2"/>
      <c r="R6271" s="1"/>
      <c r="S6271"/>
      <c r="W6271" s="8"/>
    </row>
    <row r="6272" spans="1:23" x14ac:dyDescent="0.4">
      <c r="A6272" s="12" t="s">
        <v>1554</v>
      </c>
      <c r="B6272" s="13" t="s">
        <v>7300</v>
      </c>
      <c r="C6272" s="2"/>
      <c r="R6272" s="1"/>
      <c r="S6272"/>
      <c r="W6272" s="8"/>
    </row>
    <row r="6273" spans="1:23" x14ac:dyDescent="0.4">
      <c r="A6273" s="12" t="s">
        <v>1554</v>
      </c>
      <c r="B6273" s="13" t="s">
        <v>7301</v>
      </c>
      <c r="C6273" s="2"/>
      <c r="R6273" s="1"/>
      <c r="S6273"/>
      <c r="W6273" s="8"/>
    </row>
    <row r="6274" spans="1:23" x14ac:dyDescent="0.4">
      <c r="A6274" s="12" t="s">
        <v>1554</v>
      </c>
      <c r="B6274" s="13" t="s">
        <v>7302</v>
      </c>
      <c r="C6274" s="2"/>
      <c r="R6274" s="1"/>
      <c r="S6274"/>
      <c r="W6274" s="8"/>
    </row>
    <row r="6275" spans="1:23" x14ac:dyDescent="0.4">
      <c r="A6275" s="12" t="s">
        <v>1554</v>
      </c>
      <c r="C6275" s="2"/>
      <c r="R6275" s="1"/>
      <c r="S6275"/>
      <c r="W6275" s="8"/>
    </row>
    <row r="6276" spans="1:23" x14ac:dyDescent="0.4">
      <c r="A6276" s="12" t="s">
        <v>1554</v>
      </c>
      <c r="B6276" s="13" t="s">
        <v>7159</v>
      </c>
      <c r="C6276" s="2"/>
      <c r="R6276" s="1"/>
      <c r="S6276"/>
      <c r="W6276" s="8"/>
    </row>
    <row r="6277" spans="1:23" x14ac:dyDescent="0.4">
      <c r="A6277" s="12" t="s">
        <v>1554</v>
      </c>
      <c r="B6277" s="13" t="s">
        <v>7160</v>
      </c>
      <c r="C6277" s="2"/>
      <c r="R6277" s="1"/>
      <c r="S6277"/>
      <c r="W6277" s="8"/>
    </row>
    <row r="6278" spans="1:23" x14ac:dyDescent="0.4">
      <c r="A6278" s="12" t="s">
        <v>1554</v>
      </c>
      <c r="B6278" s="13" t="s">
        <v>7161</v>
      </c>
      <c r="C6278" s="2"/>
      <c r="R6278" s="1"/>
      <c r="S6278"/>
      <c r="W6278" s="8"/>
    </row>
    <row r="6279" spans="1:23" x14ac:dyDescent="0.4">
      <c r="A6279" s="12" t="s">
        <v>1554</v>
      </c>
      <c r="B6279" s="13" t="s">
        <v>7162</v>
      </c>
      <c r="C6279" s="2"/>
      <c r="R6279" s="1"/>
      <c r="S6279"/>
      <c r="W6279" s="8"/>
    </row>
    <row r="6280" spans="1:23" x14ac:dyDescent="0.4">
      <c r="A6280" s="12" t="s">
        <v>1554</v>
      </c>
      <c r="B6280" s="13" t="s">
        <v>7163</v>
      </c>
      <c r="C6280" s="2"/>
      <c r="R6280" s="1"/>
      <c r="S6280"/>
      <c r="W6280" s="8"/>
    </row>
    <row r="6281" spans="1:23" x14ac:dyDescent="0.4">
      <c r="A6281" s="12" t="s">
        <v>1554</v>
      </c>
      <c r="B6281" s="13" t="s">
        <v>7299</v>
      </c>
      <c r="C6281" s="2"/>
      <c r="R6281" s="1"/>
      <c r="S6281"/>
      <c r="W6281" s="8"/>
    </row>
    <row r="6282" spans="1:23" x14ac:dyDescent="0.4">
      <c r="A6282" s="12" t="s">
        <v>1554</v>
      </c>
      <c r="B6282" s="13" t="s">
        <v>7298</v>
      </c>
      <c r="C6282" s="2"/>
      <c r="R6282" s="1"/>
      <c r="S6282"/>
      <c r="W6282" s="8"/>
    </row>
    <row r="6283" spans="1:23" x14ac:dyDescent="0.4">
      <c r="A6283" s="12" t="s">
        <v>1554</v>
      </c>
      <c r="C6283" s="2"/>
      <c r="R6283" s="1"/>
      <c r="S6283"/>
      <c r="W6283" s="8"/>
    </row>
    <row r="6284" spans="1:23" x14ac:dyDescent="0.4">
      <c r="A6284" s="12" t="s">
        <v>1554</v>
      </c>
      <c r="B6284" s="13" t="s">
        <v>6598</v>
      </c>
      <c r="C6284" s="2"/>
      <c r="R6284" s="1"/>
      <c r="S6284"/>
      <c r="W6284" s="8"/>
    </row>
    <row r="6285" spans="1:23" x14ac:dyDescent="0.4">
      <c r="A6285" s="12" t="s">
        <v>1554</v>
      </c>
      <c r="C6285" s="2"/>
      <c r="R6285" s="1"/>
      <c r="S6285"/>
      <c r="W6285" s="8"/>
    </row>
    <row r="6286" spans="1:23" x14ac:dyDescent="0.4">
      <c r="A6286" s="12" t="s">
        <v>1554</v>
      </c>
      <c r="B6286" s="13" t="s">
        <v>6599</v>
      </c>
      <c r="C6286" s="2"/>
      <c r="L6286" s="63" t="s">
        <v>7269</v>
      </c>
      <c r="R6286" s="1"/>
      <c r="S6286"/>
      <c r="W6286" s="8"/>
    </row>
    <row r="6287" spans="1:23" x14ac:dyDescent="0.4">
      <c r="A6287" s="12" t="s">
        <v>1554</v>
      </c>
      <c r="C6287" s="2"/>
      <c r="R6287" s="1"/>
      <c r="S6287"/>
      <c r="W6287" s="8"/>
    </row>
    <row r="6288" spans="1:23" x14ac:dyDescent="0.4">
      <c r="A6288" s="12" t="s">
        <v>1554</v>
      </c>
      <c r="B6288" s="13" t="s">
        <v>7252</v>
      </c>
      <c r="C6288" s="2"/>
      <c r="R6288" s="1"/>
      <c r="S6288"/>
      <c r="W6288" s="8"/>
    </row>
    <row r="6289" spans="1:23" x14ac:dyDescent="0.4">
      <c r="A6289" s="12" t="s">
        <v>1554</v>
      </c>
      <c r="C6289" s="2"/>
      <c r="R6289" s="1"/>
      <c r="S6289"/>
      <c r="W6289" s="8"/>
    </row>
    <row r="6290" spans="1:23" x14ac:dyDescent="0.4">
      <c r="A6290" s="12" t="s">
        <v>1554</v>
      </c>
      <c r="B6290" s="13" t="s">
        <v>7276</v>
      </c>
      <c r="C6290" s="2"/>
      <c r="R6290" s="1"/>
      <c r="S6290"/>
      <c r="W6290" s="8"/>
    </row>
    <row r="6291" spans="1:23" x14ac:dyDescent="0.4">
      <c r="A6291" s="12" t="s">
        <v>1554</v>
      </c>
      <c r="C6291" s="2"/>
      <c r="R6291" s="1"/>
      <c r="S6291"/>
      <c r="W6291" s="8"/>
    </row>
    <row r="6292" spans="1:23" x14ac:dyDescent="0.4">
      <c r="A6292" s="12" t="s">
        <v>1554</v>
      </c>
      <c r="B6292" s="13" t="s">
        <v>7253</v>
      </c>
      <c r="C6292" s="2"/>
      <c r="R6292" s="1"/>
      <c r="S6292"/>
      <c r="W6292" s="8"/>
    </row>
    <row r="6293" spans="1:23" x14ac:dyDescent="0.4">
      <c r="A6293" s="12" t="s">
        <v>1554</v>
      </c>
      <c r="C6293" s="2"/>
      <c r="R6293" s="1"/>
      <c r="S6293"/>
      <c r="W6293" s="8"/>
    </row>
    <row r="6294" spans="1:23" x14ac:dyDescent="0.4">
      <c r="A6294" s="12" t="s">
        <v>1554</v>
      </c>
      <c r="B6294" s="13" t="s">
        <v>7254</v>
      </c>
      <c r="C6294" s="2"/>
      <c r="R6294" s="1"/>
      <c r="S6294"/>
      <c r="W6294" s="8"/>
    </row>
    <row r="6295" spans="1:23" x14ac:dyDescent="0.4">
      <c r="A6295" s="12" t="s">
        <v>1554</v>
      </c>
      <c r="C6295" s="2"/>
      <c r="R6295" s="1"/>
      <c r="S6295"/>
      <c r="W6295" s="8"/>
    </row>
    <row r="6296" spans="1:23" x14ac:dyDescent="0.4">
      <c r="A6296" s="12" t="s">
        <v>1554</v>
      </c>
      <c r="B6296" s="13" t="s">
        <v>7255</v>
      </c>
      <c r="C6296" s="2"/>
      <c r="R6296" s="1"/>
      <c r="S6296"/>
      <c r="W6296" s="8"/>
    </row>
    <row r="6297" spans="1:23" x14ac:dyDescent="0.4">
      <c r="A6297" s="12" t="s">
        <v>1554</v>
      </c>
      <c r="C6297" s="2"/>
      <c r="R6297" s="1"/>
      <c r="S6297"/>
      <c r="W6297" s="8"/>
    </row>
    <row r="6298" spans="1:23" x14ac:dyDescent="0.4">
      <c r="A6298" s="12" t="s">
        <v>1554</v>
      </c>
      <c r="B6298" s="13" t="s">
        <v>6600</v>
      </c>
      <c r="C6298" s="2"/>
      <c r="R6298" s="1"/>
      <c r="S6298"/>
      <c r="W6298" s="8"/>
    </row>
    <row r="6299" spans="1:23" x14ac:dyDescent="0.4">
      <c r="A6299" s="12" t="s">
        <v>1554</v>
      </c>
      <c r="C6299" s="2"/>
      <c r="R6299" s="1"/>
      <c r="S6299"/>
      <c r="W6299" s="8"/>
    </row>
    <row r="6300" spans="1:23" x14ac:dyDescent="0.4">
      <c r="A6300" s="12" t="s">
        <v>1554</v>
      </c>
      <c r="B6300" s="13" t="s">
        <v>7256</v>
      </c>
      <c r="C6300" s="2"/>
      <c r="R6300" s="1"/>
      <c r="S6300"/>
      <c r="W6300" s="8"/>
    </row>
    <row r="6301" spans="1:23" x14ac:dyDescent="0.4">
      <c r="A6301" s="12" t="s">
        <v>1554</v>
      </c>
      <c r="C6301" s="2"/>
      <c r="R6301" s="1"/>
      <c r="S6301"/>
      <c r="W6301" s="8"/>
    </row>
    <row r="6302" spans="1:23" x14ac:dyDescent="0.4">
      <c r="A6302" s="12" t="s">
        <v>1554</v>
      </c>
      <c r="B6302" s="13" t="s">
        <v>7257</v>
      </c>
      <c r="C6302" s="2"/>
      <c r="R6302" s="1"/>
      <c r="S6302"/>
      <c r="W6302" s="8"/>
    </row>
    <row r="6303" spans="1:23" x14ac:dyDescent="0.4">
      <c r="A6303" s="12" t="s">
        <v>1554</v>
      </c>
      <c r="B6303" s="13" t="s">
        <v>7258</v>
      </c>
      <c r="C6303" s="2"/>
      <c r="R6303" s="1"/>
      <c r="S6303"/>
      <c r="W6303" s="8"/>
    </row>
    <row r="6304" spans="1:23" x14ac:dyDescent="0.4">
      <c r="A6304" s="12" t="s">
        <v>1554</v>
      </c>
      <c r="B6304" s="13" t="s">
        <v>7259</v>
      </c>
      <c r="C6304" s="2"/>
      <c r="R6304" s="1"/>
      <c r="S6304"/>
      <c r="W6304" s="8"/>
    </row>
    <row r="6305" spans="1:23" x14ac:dyDescent="0.4">
      <c r="A6305" s="12" t="s">
        <v>1554</v>
      </c>
      <c r="B6305" s="13" t="s">
        <v>7260</v>
      </c>
      <c r="C6305" s="2"/>
      <c r="R6305" s="1"/>
      <c r="S6305"/>
      <c r="W6305" s="8"/>
    </row>
    <row r="6306" spans="1:23" x14ac:dyDescent="0.4">
      <c r="A6306" s="12" t="s">
        <v>1554</v>
      </c>
      <c r="B6306" s="13" t="s">
        <v>7261</v>
      </c>
      <c r="C6306" s="2"/>
      <c r="R6306" s="1"/>
      <c r="S6306"/>
      <c r="W6306" s="8"/>
    </row>
    <row r="6307" spans="1:23" x14ac:dyDescent="0.4">
      <c r="A6307" s="12" t="s">
        <v>1554</v>
      </c>
      <c r="B6307" s="13" t="s">
        <v>7262</v>
      </c>
      <c r="C6307" s="2"/>
      <c r="R6307" s="1"/>
      <c r="S6307"/>
      <c r="W6307" s="8"/>
    </row>
    <row r="6308" spans="1:23" x14ac:dyDescent="0.4">
      <c r="A6308" s="12" t="s">
        <v>1554</v>
      </c>
      <c r="B6308" s="13" t="s">
        <v>7263</v>
      </c>
      <c r="C6308" s="2"/>
      <c r="R6308" s="1"/>
      <c r="S6308"/>
      <c r="W6308" s="8"/>
    </row>
    <row r="6309" spans="1:23" x14ac:dyDescent="0.4">
      <c r="A6309" s="12" t="s">
        <v>1554</v>
      </c>
      <c r="B6309" s="13" t="s">
        <v>7264</v>
      </c>
      <c r="C6309" s="2"/>
      <c r="R6309" s="1"/>
      <c r="S6309"/>
      <c r="W6309" s="8"/>
    </row>
    <row r="6310" spans="1:23" x14ac:dyDescent="0.4">
      <c r="A6310" s="12" t="s">
        <v>1554</v>
      </c>
      <c r="B6310" s="13" t="s">
        <v>38</v>
      </c>
      <c r="C6310" s="2"/>
      <c r="R6310" s="1"/>
      <c r="S6310"/>
      <c r="W6310" s="8"/>
    </row>
    <row r="6311" spans="1:23" x14ac:dyDescent="0.4">
      <c r="A6311" s="12" t="s">
        <v>1554</v>
      </c>
      <c r="C6311" s="2"/>
    </row>
    <row r="6312" spans="1:23" x14ac:dyDescent="0.4">
      <c r="A6312" s="12" t="s">
        <v>1554</v>
      </c>
      <c r="B6312" s="13" t="s">
        <v>7275</v>
      </c>
      <c r="C6312" s="2"/>
      <c r="R6312" s="1"/>
      <c r="S6312"/>
      <c r="W6312" s="8"/>
    </row>
    <row r="6313" spans="1:23" x14ac:dyDescent="0.4">
      <c r="A6313" s="12" t="s">
        <v>4728</v>
      </c>
      <c r="C6313" s="2"/>
    </row>
    <row r="6314" spans="1:23" x14ac:dyDescent="0.4">
      <c r="A6314" s="12" t="s">
        <v>1554</v>
      </c>
      <c r="B6314" s="13" t="s">
        <v>7267</v>
      </c>
      <c r="C6314" s="2"/>
      <c r="R6314" s="1"/>
      <c r="S6314"/>
      <c r="W6314" s="8"/>
    </row>
    <row r="6315" spans="1:23" x14ac:dyDescent="0.4">
      <c r="A6315" s="12" t="s">
        <v>1554</v>
      </c>
      <c r="B6315" s="13" t="s">
        <v>7280</v>
      </c>
      <c r="C6315" s="2"/>
      <c r="N6315"/>
      <c r="S6315"/>
    </row>
    <row r="6316" spans="1:23" x14ac:dyDescent="0.4">
      <c r="A6316" s="12" t="s">
        <v>1554</v>
      </c>
      <c r="B6316" s="13" t="s">
        <v>7277</v>
      </c>
      <c r="C6316" s="2"/>
      <c r="N6316"/>
      <c r="S6316"/>
    </row>
    <row r="6317" spans="1:23" x14ac:dyDescent="0.4">
      <c r="A6317" s="12" t="s">
        <v>1554</v>
      </c>
      <c r="B6317" s="13" t="s">
        <v>7278</v>
      </c>
      <c r="C6317" s="2"/>
      <c r="N6317"/>
      <c r="S6317"/>
    </row>
    <row r="6318" spans="1:23" x14ac:dyDescent="0.4">
      <c r="A6318" s="12" t="s">
        <v>1554</v>
      </c>
      <c r="B6318" s="13" t="s">
        <v>7285</v>
      </c>
      <c r="C6318" s="2"/>
      <c r="N6318"/>
      <c r="S6318"/>
    </row>
    <row r="6319" spans="1:23" x14ac:dyDescent="0.4">
      <c r="A6319" s="12" t="s">
        <v>1554</v>
      </c>
      <c r="B6319" s="13" t="s">
        <v>7281</v>
      </c>
      <c r="C6319" s="2"/>
      <c r="N6319"/>
      <c r="S6319"/>
    </row>
    <row r="6320" spans="1:23" x14ac:dyDescent="0.4">
      <c r="A6320" s="12" t="s">
        <v>1554</v>
      </c>
      <c r="B6320" s="13" t="s">
        <v>176</v>
      </c>
      <c r="C6320" s="2"/>
      <c r="N6320"/>
      <c r="S6320"/>
    </row>
    <row r="6321" spans="1:23" x14ac:dyDescent="0.4">
      <c r="A6321" s="12" t="s">
        <v>1554</v>
      </c>
      <c r="B6321" s="13" t="s">
        <v>7282</v>
      </c>
      <c r="C6321" s="2"/>
      <c r="N6321"/>
      <c r="S6321"/>
    </row>
    <row r="6322" spans="1:23" x14ac:dyDescent="0.4">
      <c r="A6322" s="12" t="s">
        <v>1554</v>
      </c>
      <c r="B6322" s="13" t="s">
        <v>7283</v>
      </c>
      <c r="C6322" s="2"/>
      <c r="N6322"/>
      <c r="S6322"/>
    </row>
    <row r="6323" spans="1:23" x14ac:dyDescent="0.4">
      <c r="A6323" s="12" t="s">
        <v>1554</v>
      </c>
      <c r="B6323" s="13" t="s">
        <v>7281</v>
      </c>
      <c r="C6323" s="2"/>
      <c r="N6323"/>
      <c r="S6323"/>
    </row>
    <row r="6324" spans="1:23" x14ac:dyDescent="0.4">
      <c r="A6324" s="12" t="s">
        <v>1554</v>
      </c>
      <c r="B6324" s="13" t="s">
        <v>176</v>
      </c>
      <c r="C6324" s="2"/>
      <c r="N6324"/>
      <c r="S6324"/>
    </row>
    <row r="6325" spans="1:23" x14ac:dyDescent="0.4">
      <c r="A6325" s="12" t="s">
        <v>1554</v>
      </c>
      <c r="B6325" s="13" t="s">
        <v>7251</v>
      </c>
      <c r="C6325" s="2"/>
      <c r="R6325" s="1"/>
      <c r="S6325"/>
      <c r="W6325" s="8"/>
    </row>
    <row r="6326" spans="1:23" x14ac:dyDescent="0.4">
      <c r="A6326" s="12" t="s">
        <v>1554</v>
      </c>
      <c r="B6326" s="13" t="s">
        <v>7268</v>
      </c>
      <c r="C6326" s="2"/>
      <c r="R6326" s="1"/>
      <c r="S6326"/>
      <c r="W6326" s="8"/>
    </row>
    <row r="6327" spans="1:23" x14ac:dyDescent="0.4">
      <c r="A6327" s="12" t="s">
        <v>1554</v>
      </c>
      <c r="B6327" s="13" t="s">
        <v>7265</v>
      </c>
      <c r="C6327" s="2"/>
      <c r="N6327"/>
      <c r="S6327"/>
    </row>
    <row r="6328" spans="1:23" x14ac:dyDescent="0.4">
      <c r="A6328" s="12" t="s">
        <v>1554</v>
      </c>
      <c r="B6328" s="13" t="s">
        <v>7266</v>
      </c>
      <c r="C6328" s="2"/>
      <c r="N6328"/>
      <c r="S6328"/>
    </row>
    <row r="6329" spans="1:23" x14ac:dyDescent="0.4">
      <c r="A6329" s="12" t="s">
        <v>1554</v>
      </c>
      <c r="B6329" s="13" t="s">
        <v>7158</v>
      </c>
      <c r="C6329" s="2"/>
      <c r="N6329"/>
      <c r="S6329"/>
    </row>
    <row r="6330" spans="1:23" x14ac:dyDescent="0.4">
      <c r="A6330" s="12" t="s">
        <v>3138</v>
      </c>
      <c r="C6330" s="2"/>
      <c r="N6330"/>
      <c r="S6330"/>
    </row>
    <row r="6331" spans="1:23" x14ac:dyDescent="0.4">
      <c r="A6331" s="12" t="s">
        <v>3138</v>
      </c>
      <c r="B6331" s="13" t="s">
        <v>4424</v>
      </c>
      <c r="C6331" s="2"/>
      <c r="N6331"/>
      <c r="S6331"/>
    </row>
    <row r="6332" spans="1:23" x14ac:dyDescent="0.4">
      <c r="A6332" s="12" t="s">
        <v>3138</v>
      </c>
      <c r="B6332" s="13" t="s">
        <v>4423</v>
      </c>
      <c r="C6332" s="2"/>
      <c r="N6332"/>
      <c r="S6332"/>
    </row>
    <row r="6333" spans="1:23" x14ac:dyDescent="0.4">
      <c r="A6333" s="12" t="s">
        <v>3138</v>
      </c>
      <c r="B6333" s="13" t="s">
        <v>38</v>
      </c>
      <c r="C6333" s="2"/>
      <c r="N6333"/>
      <c r="S6333"/>
    </row>
    <row r="6334" spans="1:23" x14ac:dyDescent="0.4">
      <c r="A6334" s="12" t="s">
        <v>3138</v>
      </c>
      <c r="C6334" s="2"/>
      <c r="N6334"/>
      <c r="S6334"/>
    </row>
    <row r="6335" spans="1:23" x14ac:dyDescent="0.4">
      <c r="A6335" s="12" t="s">
        <v>3138</v>
      </c>
      <c r="B6335" s="13" t="s">
        <v>7033</v>
      </c>
      <c r="C6335" s="2"/>
      <c r="N6335"/>
      <c r="S6335"/>
    </row>
    <row r="6336" spans="1:23" x14ac:dyDescent="0.4">
      <c r="A6336" s="12" t="s">
        <v>3138</v>
      </c>
      <c r="B6336" s="13" t="s">
        <v>4425</v>
      </c>
      <c r="C6336" s="2"/>
      <c r="N6336"/>
      <c r="S6336"/>
    </row>
    <row r="6337" spans="1:19" x14ac:dyDescent="0.4">
      <c r="A6337" s="12" t="s">
        <v>3138</v>
      </c>
      <c r="B6337" s="13" t="s">
        <v>4426</v>
      </c>
      <c r="C6337" s="2"/>
      <c r="N6337"/>
      <c r="S6337"/>
    </row>
    <row r="6338" spans="1:19" x14ac:dyDescent="0.4">
      <c r="A6338" s="12" t="s">
        <v>3138</v>
      </c>
      <c r="B6338" s="13" t="s">
        <v>4427</v>
      </c>
      <c r="C6338" s="2"/>
      <c r="N6338"/>
      <c r="S6338"/>
    </row>
    <row r="6339" spans="1:19" x14ac:dyDescent="0.4">
      <c r="A6339" s="12" t="s">
        <v>3138</v>
      </c>
      <c r="B6339" s="13" t="s">
        <v>4428</v>
      </c>
      <c r="C6339" s="2"/>
      <c r="N6339"/>
      <c r="S6339"/>
    </row>
    <row r="6340" spans="1:19" x14ac:dyDescent="0.4">
      <c r="A6340" s="12" t="s">
        <v>3138</v>
      </c>
      <c r="B6340" s="13" t="s">
        <v>4429</v>
      </c>
      <c r="C6340" s="2"/>
      <c r="N6340"/>
      <c r="S6340"/>
    </row>
    <row r="6341" spans="1:19" x14ac:dyDescent="0.4">
      <c r="A6341" s="12" t="s">
        <v>3138</v>
      </c>
      <c r="B6341" s="13" t="s">
        <v>4430</v>
      </c>
      <c r="C6341" s="2"/>
      <c r="N6341"/>
      <c r="S6341"/>
    </row>
    <row r="6342" spans="1:19" x14ac:dyDescent="0.4">
      <c r="A6342" s="12" t="s">
        <v>3138</v>
      </c>
      <c r="B6342" s="13" t="s">
        <v>4431</v>
      </c>
      <c r="C6342" s="2"/>
      <c r="N6342"/>
      <c r="S6342"/>
    </row>
    <row r="6343" spans="1:19" x14ac:dyDescent="0.4">
      <c r="A6343" s="12" t="s">
        <v>3138</v>
      </c>
      <c r="B6343" s="13" t="s">
        <v>4432</v>
      </c>
      <c r="C6343" s="2"/>
      <c r="N6343"/>
      <c r="S6343"/>
    </row>
    <row r="6344" spans="1:19" x14ac:dyDescent="0.4">
      <c r="A6344" s="12" t="s">
        <v>3138</v>
      </c>
      <c r="B6344" s="13" t="s">
        <v>4433</v>
      </c>
      <c r="C6344" s="2"/>
      <c r="N6344"/>
      <c r="S6344"/>
    </row>
    <row r="6345" spans="1:19" x14ac:dyDescent="0.4">
      <c r="A6345" s="12" t="s">
        <v>1554</v>
      </c>
      <c r="B6345" s="13" t="s">
        <v>4434</v>
      </c>
      <c r="C6345" s="2"/>
      <c r="N6345"/>
      <c r="S6345"/>
    </row>
    <row r="6346" spans="1:19" x14ac:dyDescent="0.4">
      <c r="A6346" s="12" t="s">
        <v>1554</v>
      </c>
      <c r="B6346" s="13" t="s">
        <v>7271</v>
      </c>
      <c r="C6346" s="2"/>
      <c r="N6346"/>
      <c r="S6346"/>
    </row>
    <row r="6347" spans="1:19" x14ac:dyDescent="0.4">
      <c r="A6347" s="12" t="s">
        <v>3138</v>
      </c>
      <c r="B6347" s="13" t="s">
        <v>7272</v>
      </c>
      <c r="C6347" s="2"/>
      <c r="N6347"/>
      <c r="S6347"/>
    </row>
    <row r="6348" spans="1:19" x14ac:dyDescent="0.4">
      <c r="A6348" s="12" t="s">
        <v>3138</v>
      </c>
      <c r="B6348" s="13" t="s">
        <v>4435</v>
      </c>
      <c r="C6348" s="2"/>
      <c r="N6348"/>
      <c r="S6348"/>
    </row>
    <row r="6349" spans="1:19" x14ac:dyDescent="0.4">
      <c r="A6349" s="12" t="s">
        <v>3138</v>
      </c>
      <c r="B6349" s="13" t="s">
        <v>7273</v>
      </c>
      <c r="C6349" s="2"/>
      <c r="N6349"/>
      <c r="S6349"/>
    </row>
    <row r="6350" spans="1:19" x14ac:dyDescent="0.4">
      <c r="A6350" s="12" t="s">
        <v>3138</v>
      </c>
      <c r="B6350" s="13" t="s">
        <v>4436</v>
      </c>
      <c r="C6350" s="2"/>
      <c r="N6350"/>
      <c r="S6350"/>
    </row>
    <row r="6351" spans="1:19" x14ac:dyDescent="0.4">
      <c r="A6351" s="12" t="s">
        <v>3138</v>
      </c>
      <c r="B6351" s="13" t="s">
        <v>4437</v>
      </c>
      <c r="C6351" s="2"/>
      <c r="N6351"/>
      <c r="S6351"/>
    </row>
    <row r="6352" spans="1:19" x14ac:dyDescent="0.4">
      <c r="A6352" s="12" t="s">
        <v>3138</v>
      </c>
      <c r="B6352" s="13" t="s">
        <v>4438</v>
      </c>
      <c r="C6352" s="2"/>
      <c r="N6352"/>
      <c r="S6352"/>
    </row>
    <row r="6353" spans="1:19" x14ac:dyDescent="0.4">
      <c r="A6353" s="12" t="s">
        <v>3138</v>
      </c>
      <c r="B6353" s="13" t="s">
        <v>4456</v>
      </c>
      <c r="C6353" s="2"/>
      <c r="N6353"/>
      <c r="S6353"/>
    </row>
    <row r="6354" spans="1:19" x14ac:dyDescent="0.4">
      <c r="A6354" s="12" t="s">
        <v>3138</v>
      </c>
      <c r="B6354" s="13" t="s">
        <v>4439</v>
      </c>
      <c r="C6354" s="2"/>
      <c r="N6354"/>
      <c r="S6354"/>
    </row>
    <row r="6355" spans="1:19" x14ac:dyDescent="0.4">
      <c r="A6355" s="12" t="s">
        <v>3138</v>
      </c>
      <c r="B6355" s="13" t="s">
        <v>4440</v>
      </c>
      <c r="C6355" s="2"/>
      <c r="N6355"/>
      <c r="S6355"/>
    </row>
    <row r="6356" spans="1:19" x14ac:dyDescent="0.4">
      <c r="A6356" s="12" t="s">
        <v>3138</v>
      </c>
      <c r="B6356" s="13" t="s">
        <v>38</v>
      </c>
      <c r="C6356" s="2"/>
      <c r="N6356"/>
      <c r="S6356"/>
    </row>
    <row r="6357" spans="1:19" x14ac:dyDescent="0.4">
      <c r="A6357" s="12" t="s">
        <v>3138</v>
      </c>
      <c r="B6357" s="13" t="s">
        <v>4441</v>
      </c>
      <c r="C6357" s="2"/>
      <c r="N6357"/>
      <c r="S6357"/>
    </row>
    <row r="6358" spans="1:19" x14ac:dyDescent="0.4">
      <c r="A6358" s="12" t="s">
        <v>3138</v>
      </c>
      <c r="C6358" s="2"/>
      <c r="N6358"/>
      <c r="S6358"/>
    </row>
    <row r="6359" spans="1:19" x14ac:dyDescent="0.4">
      <c r="A6359" s="12" t="s">
        <v>1554</v>
      </c>
      <c r="B6359" s="13" t="s">
        <v>7108</v>
      </c>
      <c r="C6359" s="2"/>
      <c r="N6359"/>
      <c r="S6359"/>
    </row>
    <row r="6360" spans="1:19" x14ac:dyDescent="0.4">
      <c r="A6360" s="12" t="s">
        <v>1554</v>
      </c>
      <c r="C6360" s="2"/>
    </row>
    <row r="6361" spans="1:19" x14ac:dyDescent="0.4">
      <c r="A6361" s="12" t="s">
        <v>1554</v>
      </c>
      <c r="B6361" s="13" t="s">
        <v>7166</v>
      </c>
      <c r="C6361" s="2"/>
    </row>
    <row r="6362" spans="1:19" x14ac:dyDescent="0.4">
      <c r="A6362" s="12" t="s">
        <v>1554</v>
      </c>
      <c r="B6362" s="13" t="s">
        <v>7167</v>
      </c>
      <c r="C6362" s="2"/>
    </row>
    <row r="6363" spans="1:19" x14ac:dyDescent="0.4">
      <c r="A6363" s="12" t="s">
        <v>1554</v>
      </c>
      <c r="B6363" s="13" t="s">
        <v>38</v>
      </c>
      <c r="C6363" s="2"/>
    </row>
    <row r="6364" spans="1:19" x14ac:dyDescent="0.4">
      <c r="A6364" s="12" t="s">
        <v>1554</v>
      </c>
      <c r="B6364" s="13" t="s">
        <v>7168</v>
      </c>
      <c r="C6364" s="2"/>
    </row>
    <row r="6365" spans="1:19" x14ac:dyDescent="0.4">
      <c r="A6365" s="12" t="s">
        <v>1554</v>
      </c>
      <c r="B6365" s="13" t="s">
        <v>7169</v>
      </c>
      <c r="C6365" s="2"/>
    </row>
    <row r="6366" spans="1:19" x14ac:dyDescent="0.4">
      <c r="A6366" s="12" t="s">
        <v>1554</v>
      </c>
      <c r="B6366" s="13" t="s">
        <v>2926</v>
      </c>
      <c r="C6366" s="2"/>
    </row>
    <row r="6367" spans="1:19" x14ac:dyDescent="0.4">
      <c r="A6367" s="12" t="s">
        <v>1554</v>
      </c>
      <c r="B6367" s="13" t="s">
        <v>7170</v>
      </c>
      <c r="C6367" s="2"/>
    </row>
    <row r="6368" spans="1:19" x14ac:dyDescent="0.4">
      <c r="A6368" s="12" t="s">
        <v>1554</v>
      </c>
      <c r="B6368" s="13" t="s">
        <v>167</v>
      </c>
      <c r="C6368" s="2"/>
    </row>
    <row r="6369" spans="1:3" x14ac:dyDescent="0.4">
      <c r="A6369" s="12" t="s">
        <v>1554</v>
      </c>
      <c r="C6369" s="2"/>
    </row>
    <row r="6370" spans="1:3" x14ac:dyDescent="0.4">
      <c r="A6370" s="12" t="s">
        <v>1554</v>
      </c>
      <c r="B6370" s="13" t="s">
        <v>7121</v>
      </c>
    </row>
    <row r="6371" spans="1:3" x14ac:dyDescent="0.4">
      <c r="A6371" s="12" t="s">
        <v>1554</v>
      </c>
      <c r="B6371" s="13" t="s">
        <v>7122</v>
      </c>
    </row>
    <row r="6372" spans="1:3" x14ac:dyDescent="0.4">
      <c r="A6372" s="12" t="s">
        <v>1554</v>
      </c>
      <c r="B6372" s="13" t="s">
        <v>7123</v>
      </c>
    </row>
    <row r="6373" spans="1:3" x14ac:dyDescent="0.4">
      <c r="A6373" s="12" t="s">
        <v>1554</v>
      </c>
      <c r="B6373" s="13" t="s">
        <v>7124</v>
      </c>
    </row>
    <row r="6374" spans="1:3" x14ac:dyDescent="0.4">
      <c r="A6374" s="12" t="s">
        <v>1554</v>
      </c>
      <c r="B6374" s="13" t="s">
        <v>7125</v>
      </c>
    </row>
    <row r="6375" spans="1:3" x14ac:dyDescent="0.4">
      <c r="A6375" s="12" t="s">
        <v>1554</v>
      </c>
      <c r="B6375" s="13" t="s">
        <v>7126</v>
      </c>
    </row>
    <row r="6376" spans="1:3" x14ac:dyDescent="0.4">
      <c r="A6376" s="12" t="s">
        <v>1554</v>
      </c>
      <c r="B6376" s="13" t="s">
        <v>7127</v>
      </c>
    </row>
    <row r="6377" spans="1:3" x14ac:dyDescent="0.4">
      <c r="A6377" s="12" t="s">
        <v>1554</v>
      </c>
      <c r="B6377" s="13" t="s">
        <v>7128</v>
      </c>
    </row>
    <row r="6378" spans="1:3" x14ac:dyDescent="0.4">
      <c r="A6378" s="12" t="s">
        <v>1554</v>
      </c>
      <c r="B6378" s="13" t="s">
        <v>38</v>
      </c>
    </row>
    <row r="6379" spans="1:3" x14ac:dyDescent="0.4">
      <c r="A6379" s="12" t="s">
        <v>1554</v>
      </c>
      <c r="B6379" s="13" t="s">
        <v>7129</v>
      </c>
    </row>
    <row r="6380" spans="1:3" x14ac:dyDescent="0.4">
      <c r="A6380" s="12" t="s">
        <v>1554</v>
      </c>
    </row>
    <row r="6381" spans="1:3" x14ac:dyDescent="0.4">
      <c r="A6381" s="12" t="s">
        <v>1554</v>
      </c>
      <c r="B6381" s="13" t="s">
        <v>7130</v>
      </c>
    </row>
    <row r="6382" spans="1:3" x14ac:dyDescent="0.4">
      <c r="A6382" s="12" t="s">
        <v>1554</v>
      </c>
      <c r="B6382" s="13" t="s">
        <v>7131</v>
      </c>
    </row>
    <row r="6383" spans="1:3" x14ac:dyDescent="0.4">
      <c r="A6383" s="12" t="s">
        <v>1554</v>
      </c>
      <c r="B6383" s="13" t="s">
        <v>7132</v>
      </c>
    </row>
    <row r="6384" spans="1:3" x14ac:dyDescent="0.4">
      <c r="A6384" s="12" t="s">
        <v>1554</v>
      </c>
      <c r="B6384" s="13" t="s">
        <v>7133</v>
      </c>
    </row>
    <row r="6385" spans="1:2" x14ac:dyDescent="0.4">
      <c r="A6385" s="12" t="s">
        <v>1554</v>
      </c>
      <c r="B6385" s="13" t="s">
        <v>7134</v>
      </c>
    </row>
    <row r="6386" spans="1:2" x14ac:dyDescent="0.4">
      <c r="A6386" s="12" t="s">
        <v>1554</v>
      </c>
      <c r="B6386" s="13" t="s">
        <v>7135</v>
      </c>
    </row>
    <row r="6387" spans="1:2" x14ac:dyDescent="0.4">
      <c r="A6387" s="12" t="s">
        <v>1554</v>
      </c>
      <c r="B6387" s="13" t="s">
        <v>7136</v>
      </c>
    </row>
    <row r="6388" spans="1:2" x14ac:dyDescent="0.4">
      <c r="A6388" s="12" t="s">
        <v>1554</v>
      </c>
      <c r="B6388" s="13" t="s">
        <v>7137</v>
      </c>
    </row>
    <row r="6389" spans="1:2" x14ac:dyDescent="0.4">
      <c r="A6389" s="12" t="s">
        <v>1554</v>
      </c>
      <c r="B6389" s="13" t="s">
        <v>7138</v>
      </c>
    </row>
    <row r="6390" spans="1:2" x14ac:dyDescent="0.4">
      <c r="A6390" s="12" t="s">
        <v>1554</v>
      </c>
      <c r="B6390" s="13" t="s">
        <v>7139</v>
      </c>
    </row>
    <row r="6391" spans="1:2" x14ac:dyDescent="0.4">
      <c r="A6391" s="12" t="s">
        <v>1554</v>
      </c>
      <c r="B6391" s="13" t="s">
        <v>7140</v>
      </c>
    </row>
    <row r="6392" spans="1:2" x14ac:dyDescent="0.4">
      <c r="A6392" s="12" t="s">
        <v>1554</v>
      </c>
      <c r="B6392" s="13" t="s">
        <v>7141</v>
      </c>
    </row>
    <row r="6393" spans="1:2" x14ac:dyDescent="0.4">
      <c r="A6393" s="12" t="s">
        <v>1554</v>
      </c>
      <c r="B6393" s="13" t="s">
        <v>7142</v>
      </c>
    </row>
    <row r="6394" spans="1:2" x14ac:dyDescent="0.4">
      <c r="A6394" s="12" t="s">
        <v>1554</v>
      </c>
      <c r="B6394" s="13" t="s">
        <v>7143</v>
      </c>
    </row>
    <row r="6395" spans="1:2" x14ac:dyDescent="0.4">
      <c r="A6395" s="12" t="s">
        <v>1554</v>
      </c>
      <c r="B6395" s="13" t="s">
        <v>7144</v>
      </c>
    </row>
    <row r="6396" spans="1:2" x14ac:dyDescent="0.4">
      <c r="A6396" s="12" t="s">
        <v>1554</v>
      </c>
      <c r="B6396" s="13" t="s">
        <v>7145</v>
      </c>
    </row>
    <row r="6397" spans="1:2" x14ac:dyDescent="0.4">
      <c r="A6397" s="12" t="s">
        <v>1554</v>
      </c>
      <c r="B6397" s="13" t="s">
        <v>7146</v>
      </c>
    </row>
    <row r="6398" spans="1:2" x14ac:dyDescent="0.4">
      <c r="A6398" s="12" t="s">
        <v>1554</v>
      </c>
      <c r="B6398" s="13" t="s">
        <v>7147</v>
      </c>
    </row>
    <row r="6399" spans="1:2" x14ac:dyDescent="0.4">
      <c r="A6399" s="12" t="s">
        <v>1554</v>
      </c>
      <c r="B6399" s="13" t="s">
        <v>7148</v>
      </c>
    </row>
    <row r="6400" spans="1:2" x14ac:dyDescent="0.4">
      <c r="A6400" s="12" t="s">
        <v>1554</v>
      </c>
      <c r="B6400" s="13" t="s">
        <v>7149</v>
      </c>
    </row>
    <row r="6401" spans="1:19" x14ac:dyDescent="0.4">
      <c r="A6401" s="12" t="s">
        <v>1554</v>
      </c>
      <c r="B6401" s="13" t="s">
        <v>7150</v>
      </c>
    </row>
    <row r="6402" spans="1:19" x14ac:dyDescent="0.4">
      <c r="A6402" s="12" t="s">
        <v>1554</v>
      </c>
      <c r="B6402" s="13" t="s">
        <v>2926</v>
      </c>
    </row>
    <row r="6403" spans="1:19" x14ac:dyDescent="0.4">
      <c r="A6403" s="12" t="s">
        <v>1554</v>
      </c>
      <c r="B6403" s="13" t="s">
        <v>7151</v>
      </c>
    </row>
    <row r="6404" spans="1:19" x14ac:dyDescent="0.4">
      <c r="A6404" s="12" t="s">
        <v>1554</v>
      </c>
      <c r="B6404" s="13" t="s">
        <v>167</v>
      </c>
    </row>
    <row r="6405" spans="1:19" x14ac:dyDescent="0.4">
      <c r="A6405" s="12" t="s">
        <v>3138</v>
      </c>
      <c r="C6405" s="2"/>
      <c r="N6405"/>
      <c r="S6405"/>
    </row>
    <row r="6406" spans="1:19" x14ac:dyDescent="0.4">
      <c r="A6406" s="12" t="s">
        <v>3138</v>
      </c>
      <c r="C6406" s="2"/>
      <c r="N6406"/>
      <c r="S6406"/>
    </row>
    <row r="6407" spans="1:19" x14ac:dyDescent="0.4">
      <c r="A6407" s="12" t="s">
        <v>3138</v>
      </c>
      <c r="B6407" s="18" t="s">
        <v>4670</v>
      </c>
      <c r="C6407" s="2"/>
      <c r="N6407"/>
      <c r="S6407"/>
    </row>
    <row r="6408" spans="1:19" x14ac:dyDescent="0.4">
      <c r="A6408" s="12" t="s">
        <v>3138</v>
      </c>
      <c r="C6408" s="2"/>
      <c r="N6408"/>
      <c r="S6408"/>
    </row>
    <row r="6409" spans="1:19" x14ac:dyDescent="0.4">
      <c r="A6409" s="12" t="s">
        <v>3138</v>
      </c>
      <c r="C6409" s="2"/>
      <c r="N6409"/>
      <c r="S6409"/>
    </row>
    <row r="6410" spans="1:19" x14ac:dyDescent="0.4">
      <c r="A6410" s="12" t="s">
        <v>1554</v>
      </c>
      <c r="B6410" s="13" t="s">
        <v>4455</v>
      </c>
      <c r="C6410" s="2"/>
      <c r="N6410"/>
      <c r="S6410"/>
    </row>
    <row r="6411" spans="1:19" x14ac:dyDescent="0.4">
      <c r="A6411" s="12" t="s">
        <v>1554</v>
      </c>
      <c r="B6411" s="13" t="s">
        <v>4244</v>
      </c>
      <c r="C6411" s="2"/>
      <c r="N6411"/>
      <c r="S6411"/>
    </row>
    <row r="6412" spans="1:19" x14ac:dyDescent="0.4">
      <c r="A6412" s="12" t="s">
        <v>3138</v>
      </c>
      <c r="B6412" s="13" t="s">
        <v>4603</v>
      </c>
      <c r="C6412" s="2"/>
      <c r="N6412"/>
      <c r="S6412"/>
    </row>
    <row r="6413" spans="1:19" x14ac:dyDescent="0.4">
      <c r="A6413" s="12" t="s">
        <v>3138</v>
      </c>
      <c r="C6413" s="2"/>
    </row>
    <row r="6414" spans="1:19" x14ac:dyDescent="0.4">
      <c r="A6414" s="12" t="s">
        <v>3138</v>
      </c>
      <c r="B6414" s="13" t="s">
        <v>4604</v>
      </c>
      <c r="C6414" s="2"/>
    </row>
    <row r="6415" spans="1:19" x14ac:dyDescent="0.4">
      <c r="C6415" s="2"/>
    </row>
    <row r="6416" spans="1:19" x14ac:dyDescent="0.4">
      <c r="C6416" s="2"/>
    </row>
    <row r="6417" spans="1:21" x14ac:dyDescent="0.4">
      <c r="A6417" s="12" t="s">
        <v>3138</v>
      </c>
      <c r="C6417" s="2"/>
    </row>
    <row r="6418" spans="1:21" x14ac:dyDescent="0.4">
      <c r="A6418" s="12" t="s">
        <v>1554</v>
      </c>
      <c r="B6418" s="18" t="s">
        <v>4139</v>
      </c>
      <c r="C6418" s="2"/>
      <c r="L6418" t="s">
        <v>2090</v>
      </c>
    </row>
    <row r="6419" spans="1:21" x14ac:dyDescent="0.4">
      <c r="A6419" s="12" t="s">
        <v>1554</v>
      </c>
      <c r="B6419" s="13" t="s">
        <v>4898</v>
      </c>
      <c r="C6419" s="2"/>
      <c r="M6419" t="s">
        <v>5264</v>
      </c>
    </row>
    <row r="6420" spans="1:21" x14ac:dyDescent="0.4">
      <c r="C6420" s="2" t="s">
        <v>2162</v>
      </c>
    </row>
    <row r="6421" spans="1:21" x14ac:dyDescent="0.4">
      <c r="C6421" s="2" t="s">
        <v>2163</v>
      </c>
    </row>
    <row r="6422" spans="1:21" x14ac:dyDescent="0.4">
      <c r="A6422" s="12" t="s">
        <v>1554</v>
      </c>
      <c r="B6422" s="13" t="s">
        <v>4947</v>
      </c>
      <c r="C6422" s="2"/>
      <c r="P6422" t="s">
        <v>4961</v>
      </c>
    </row>
    <row r="6423" spans="1:21" x14ac:dyDescent="0.4">
      <c r="C6423" s="2" t="s">
        <v>4948</v>
      </c>
      <c r="P6423" t="s">
        <v>4962</v>
      </c>
      <c r="T6423" t="s">
        <v>5262</v>
      </c>
    </row>
    <row r="6424" spans="1:21" x14ac:dyDescent="0.4">
      <c r="A6424" s="12" t="s">
        <v>1554</v>
      </c>
      <c r="B6424" s="13" t="s">
        <v>4949</v>
      </c>
      <c r="C6424" s="2"/>
      <c r="P6424" t="s">
        <v>4963</v>
      </c>
      <c r="U6424" t="s">
        <v>5263</v>
      </c>
    </row>
    <row r="6425" spans="1:21" x14ac:dyDescent="0.4">
      <c r="C6425" s="2" t="s">
        <v>4950</v>
      </c>
      <c r="P6425" t="s">
        <v>4964</v>
      </c>
      <c r="U6425" t="s">
        <v>5263</v>
      </c>
    </row>
    <row r="6426" spans="1:21" x14ac:dyDescent="0.4">
      <c r="A6426" s="12" t="s">
        <v>1554</v>
      </c>
      <c r="B6426" s="13" t="s">
        <v>4951</v>
      </c>
      <c r="C6426" s="2"/>
      <c r="P6426" t="s">
        <v>4967</v>
      </c>
      <c r="U6426" t="s">
        <v>5263</v>
      </c>
    </row>
    <row r="6427" spans="1:21" x14ac:dyDescent="0.4">
      <c r="C6427" s="2" t="s">
        <v>4952</v>
      </c>
      <c r="P6427" t="s">
        <v>5270</v>
      </c>
      <c r="R6427" s="1"/>
      <c r="S6427"/>
      <c r="T6427" s="70" t="s">
        <v>3115</v>
      </c>
    </row>
    <row r="6428" spans="1:21" x14ac:dyDescent="0.4">
      <c r="A6428" s="12" t="s">
        <v>1554</v>
      </c>
      <c r="B6428" s="13" t="s">
        <v>4953</v>
      </c>
      <c r="C6428" s="2"/>
      <c r="P6428" t="s">
        <v>4973</v>
      </c>
    </row>
    <row r="6429" spans="1:21" x14ac:dyDescent="0.4">
      <c r="C6429" s="2" t="s">
        <v>4954</v>
      </c>
      <c r="P6429" t="s">
        <v>4978</v>
      </c>
    </row>
    <row r="6430" spans="1:21" x14ac:dyDescent="0.4">
      <c r="A6430" s="12" t="s">
        <v>1554</v>
      </c>
      <c r="B6430" s="13" t="s">
        <v>4955</v>
      </c>
      <c r="C6430" s="2"/>
      <c r="P6430" t="s">
        <v>4979</v>
      </c>
    </row>
    <row r="6431" spans="1:21" x14ac:dyDescent="0.4">
      <c r="C6431" s="2" t="s">
        <v>4956</v>
      </c>
      <c r="P6431" t="s">
        <v>4980</v>
      </c>
    </row>
    <row r="6432" spans="1:21" x14ac:dyDescent="0.4">
      <c r="A6432" s="12" t="s">
        <v>1554</v>
      </c>
      <c r="B6432" s="13" t="s">
        <v>4957</v>
      </c>
      <c r="C6432" s="2"/>
      <c r="P6432" t="s">
        <v>4981</v>
      </c>
    </row>
    <row r="6433" spans="1:23" x14ac:dyDescent="0.4">
      <c r="C6433" s="2" t="s">
        <v>4958</v>
      </c>
      <c r="P6433" t="s">
        <v>3107</v>
      </c>
    </row>
    <row r="6434" spans="1:23" x14ac:dyDescent="0.4">
      <c r="A6434" s="12" t="s">
        <v>1554</v>
      </c>
      <c r="B6434" s="13" t="s">
        <v>4959</v>
      </c>
      <c r="C6434" s="2"/>
      <c r="P6434" t="s">
        <v>4984</v>
      </c>
      <c r="U6434" t="s">
        <v>5263</v>
      </c>
    </row>
    <row r="6435" spans="1:23" x14ac:dyDescent="0.4">
      <c r="C6435" s="2" t="s">
        <v>4960</v>
      </c>
      <c r="P6435" t="s">
        <v>4985</v>
      </c>
      <c r="U6435" t="s">
        <v>5263</v>
      </c>
    </row>
    <row r="6436" spans="1:23" x14ac:dyDescent="0.4">
      <c r="A6436" s="12" t="s">
        <v>1554</v>
      </c>
      <c r="B6436" s="13" t="s">
        <v>4965</v>
      </c>
      <c r="C6436" s="2"/>
      <c r="P6436" t="s">
        <v>5289</v>
      </c>
    </row>
    <row r="6437" spans="1:23" x14ac:dyDescent="0.4">
      <c r="C6437" s="2" t="s">
        <v>4966</v>
      </c>
      <c r="P6437" t="s">
        <v>4986</v>
      </c>
    </row>
    <row r="6438" spans="1:23" x14ac:dyDescent="0.4">
      <c r="A6438" s="12" t="s">
        <v>1554</v>
      </c>
      <c r="B6438" s="13" t="s">
        <v>4968</v>
      </c>
      <c r="C6438" s="2"/>
      <c r="P6438" t="s">
        <v>5007</v>
      </c>
      <c r="U6438" t="s">
        <v>5263</v>
      </c>
    </row>
    <row r="6439" spans="1:23" x14ac:dyDescent="0.4">
      <c r="C6439" s="2" t="s">
        <v>4969</v>
      </c>
      <c r="P6439" t="s">
        <v>5025</v>
      </c>
    </row>
    <row r="6440" spans="1:23" x14ac:dyDescent="0.4">
      <c r="A6440" s="12" t="s">
        <v>1554</v>
      </c>
      <c r="B6440" s="13" t="s">
        <v>4970</v>
      </c>
      <c r="C6440" s="2"/>
      <c r="P6440" t="s">
        <v>5032</v>
      </c>
    </row>
    <row r="6441" spans="1:23" x14ac:dyDescent="0.4">
      <c r="C6441" s="2" t="s">
        <v>4971</v>
      </c>
      <c r="P6441" t="s">
        <v>5033</v>
      </c>
    </row>
    <row r="6442" spans="1:23" x14ac:dyDescent="0.4">
      <c r="A6442" s="12" t="s">
        <v>1554</v>
      </c>
      <c r="B6442" s="13" t="s">
        <v>4907</v>
      </c>
      <c r="C6442" s="2"/>
      <c r="P6442" t="s">
        <v>5036</v>
      </c>
    </row>
    <row r="6443" spans="1:23" x14ac:dyDescent="0.4">
      <c r="C6443" s="2" t="s">
        <v>2140</v>
      </c>
      <c r="P6443" t="s">
        <v>5039</v>
      </c>
      <c r="U6443" t="s">
        <v>5263</v>
      </c>
      <c r="W6443" s="8"/>
    </row>
    <row r="6444" spans="1:23" x14ac:dyDescent="0.4">
      <c r="A6444" s="12" t="s">
        <v>3138</v>
      </c>
      <c r="B6444" s="13" t="s">
        <v>4943</v>
      </c>
      <c r="C6444" s="2"/>
      <c r="N6444"/>
      <c r="P6444" t="s">
        <v>5040</v>
      </c>
      <c r="U6444" t="s">
        <v>5263</v>
      </c>
      <c r="W6444" s="8"/>
    </row>
    <row r="6445" spans="1:23" x14ac:dyDescent="0.4">
      <c r="C6445" s="2" t="s">
        <v>3135</v>
      </c>
      <c r="N6445"/>
      <c r="P6445" t="s">
        <v>5045</v>
      </c>
      <c r="T6445" t="s">
        <v>5262</v>
      </c>
    </row>
    <row r="6446" spans="1:23" x14ac:dyDescent="0.4">
      <c r="A6446" s="12" t="s">
        <v>1554</v>
      </c>
      <c r="B6446" s="13" t="s">
        <v>4974</v>
      </c>
      <c r="C6446" s="2"/>
      <c r="N6446"/>
      <c r="P6446" t="s">
        <v>5046</v>
      </c>
      <c r="T6446" t="s">
        <v>5262</v>
      </c>
    </row>
    <row r="6447" spans="1:23" x14ac:dyDescent="0.4">
      <c r="C6447" s="2" t="s">
        <v>4975</v>
      </c>
    </row>
    <row r="6448" spans="1:23" x14ac:dyDescent="0.4">
      <c r="A6448" s="12" t="s">
        <v>1554</v>
      </c>
      <c r="B6448" s="13" t="s">
        <v>4976</v>
      </c>
      <c r="C6448" s="2"/>
      <c r="N6448"/>
      <c r="P6448" t="s">
        <v>4972</v>
      </c>
    </row>
    <row r="6449" spans="1:16" x14ac:dyDescent="0.4">
      <c r="C6449" s="2" t="s">
        <v>4977</v>
      </c>
      <c r="P6449" t="s">
        <v>5022</v>
      </c>
    </row>
    <row r="6450" spans="1:16" x14ac:dyDescent="0.4">
      <c r="A6450" s="12" t="s">
        <v>1554</v>
      </c>
      <c r="B6450" s="13" t="s">
        <v>4982</v>
      </c>
      <c r="C6450" s="2"/>
      <c r="N6450"/>
      <c r="P6450" t="s">
        <v>5029</v>
      </c>
    </row>
    <row r="6451" spans="1:16" x14ac:dyDescent="0.4">
      <c r="C6451" s="2" t="s">
        <v>4983</v>
      </c>
      <c r="P6451" t="s">
        <v>5034</v>
      </c>
    </row>
    <row r="6452" spans="1:16" x14ac:dyDescent="0.4">
      <c r="A6452" s="12" t="s">
        <v>3138</v>
      </c>
      <c r="B6452" s="13" t="s">
        <v>4944</v>
      </c>
      <c r="C6452" s="2"/>
      <c r="N6452"/>
      <c r="P6452" t="s">
        <v>5035</v>
      </c>
    </row>
    <row r="6453" spans="1:16" x14ac:dyDescent="0.4">
      <c r="C6453" s="2" t="s">
        <v>3136</v>
      </c>
      <c r="N6453"/>
    </row>
    <row r="6454" spans="1:16" x14ac:dyDescent="0.4">
      <c r="A6454" s="12" t="s">
        <v>3138</v>
      </c>
      <c r="B6454" s="13" t="s">
        <v>4945</v>
      </c>
      <c r="C6454" s="2"/>
      <c r="N6454"/>
      <c r="P6454" t="s">
        <v>2525</v>
      </c>
    </row>
    <row r="6455" spans="1:16" x14ac:dyDescent="0.4">
      <c r="C6455" s="2" t="s">
        <v>3137</v>
      </c>
      <c r="N6455"/>
      <c r="P6455" t="s">
        <v>5048</v>
      </c>
    </row>
    <row r="6456" spans="1:16" x14ac:dyDescent="0.4">
      <c r="A6456" s="12" t="s">
        <v>1554</v>
      </c>
      <c r="B6456" s="13" t="s">
        <v>4987</v>
      </c>
      <c r="C6456" s="2"/>
      <c r="N6456"/>
      <c r="P6456" t="s">
        <v>5049</v>
      </c>
    </row>
    <row r="6457" spans="1:16" x14ac:dyDescent="0.4">
      <c r="C6457" s="2" t="s">
        <v>4988</v>
      </c>
      <c r="P6457" t="s">
        <v>5050</v>
      </c>
    </row>
    <row r="6458" spans="1:16" x14ac:dyDescent="0.4">
      <c r="A6458" s="12" t="s">
        <v>1554</v>
      </c>
      <c r="B6458" s="13" t="s">
        <v>4989</v>
      </c>
      <c r="C6458" s="2"/>
      <c r="N6458"/>
      <c r="P6458" t="s">
        <v>5051</v>
      </c>
    </row>
    <row r="6459" spans="1:16" x14ac:dyDescent="0.4">
      <c r="C6459" s="2" t="s">
        <v>4992</v>
      </c>
      <c r="P6459" t="s">
        <v>5052</v>
      </c>
    </row>
    <row r="6460" spans="1:16" x14ac:dyDescent="0.4">
      <c r="A6460" s="12" t="s">
        <v>1554</v>
      </c>
      <c r="B6460" s="13" t="s">
        <v>4990</v>
      </c>
      <c r="C6460" s="2"/>
      <c r="N6460"/>
      <c r="P6460" t="s">
        <v>5053</v>
      </c>
    </row>
    <row r="6461" spans="1:16" x14ac:dyDescent="0.4">
      <c r="C6461" s="2" t="s">
        <v>4993</v>
      </c>
      <c r="P6461" t="s">
        <v>5055</v>
      </c>
    </row>
    <row r="6462" spans="1:16" x14ac:dyDescent="0.4">
      <c r="A6462" s="12" t="s">
        <v>1554</v>
      </c>
      <c r="B6462" s="13" t="s">
        <v>4991</v>
      </c>
      <c r="C6462" s="2"/>
      <c r="N6462"/>
      <c r="P6462" t="s">
        <v>5056</v>
      </c>
    </row>
    <row r="6463" spans="1:16" x14ac:dyDescent="0.4">
      <c r="C6463" s="2" t="s">
        <v>4994</v>
      </c>
      <c r="P6463" t="s">
        <v>5059</v>
      </c>
    </row>
    <row r="6464" spans="1:16" x14ac:dyDescent="0.4">
      <c r="A6464" s="12" t="s">
        <v>1554</v>
      </c>
      <c r="B6464" s="13" t="s">
        <v>4995</v>
      </c>
      <c r="C6464" s="2"/>
      <c r="N6464"/>
      <c r="P6464" t="s">
        <v>5062</v>
      </c>
    </row>
    <row r="6465" spans="1:16" x14ac:dyDescent="0.4">
      <c r="C6465" s="2" t="s">
        <v>5008</v>
      </c>
      <c r="P6465" t="s">
        <v>5261</v>
      </c>
    </row>
    <row r="6466" spans="1:16" x14ac:dyDescent="0.4">
      <c r="A6466" s="12" t="s">
        <v>1554</v>
      </c>
      <c r="B6466" s="13" t="s">
        <v>4996</v>
      </c>
      <c r="C6466" s="2"/>
      <c r="N6466"/>
      <c r="P6466" t="s">
        <v>5063</v>
      </c>
    </row>
    <row r="6467" spans="1:16" x14ac:dyDescent="0.4">
      <c r="C6467" s="2" t="s">
        <v>5009</v>
      </c>
      <c r="P6467" t="s">
        <v>5064</v>
      </c>
    </row>
    <row r="6468" spans="1:16" x14ac:dyDescent="0.4">
      <c r="A6468" s="12" t="s">
        <v>1554</v>
      </c>
      <c r="B6468" s="13" t="s">
        <v>4997</v>
      </c>
      <c r="C6468" s="2"/>
      <c r="N6468"/>
      <c r="P6468" t="s">
        <v>5065</v>
      </c>
    </row>
    <row r="6469" spans="1:16" x14ac:dyDescent="0.4">
      <c r="C6469" s="2" t="s">
        <v>5010</v>
      </c>
      <c r="P6469" t="s">
        <v>5066</v>
      </c>
    </row>
    <row r="6470" spans="1:16" x14ac:dyDescent="0.4">
      <c r="A6470" s="12" t="s">
        <v>1554</v>
      </c>
      <c r="B6470" s="13" t="s">
        <v>4998</v>
      </c>
      <c r="C6470" s="2"/>
      <c r="N6470"/>
      <c r="P6470" t="s">
        <v>5067</v>
      </c>
    </row>
    <row r="6471" spans="1:16" x14ac:dyDescent="0.4">
      <c r="C6471" s="2" t="s">
        <v>5011</v>
      </c>
      <c r="P6471" t="s">
        <v>5068</v>
      </c>
    </row>
    <row r="6472" spans="1:16" x14ac:dyDescent="0.4">
      <c r="A6472" s="12" t="s">
        <v>1554</v>
      </c>
      <c r="B6472" s="13" t="s">
        <v>4999</v>
      </c>
      <c r="C6472" s="2"/>
      <c r="N6472"/>
      <c r="P6472" t="s">
        <v>2526</v>
      </c>
    </row>
    <row r="6473" spans="1:16" x14ac:dyDescent="0.4">
      <c r="C6473" s="2" t="s">
        <v>5012</v>
      </c>
      <c r="P6473" t="s">
        <v>5071</v>
      </c>
    </row>
    <row r="6474" spans="1:16" x14ac:dyDescent="0.4">
      <c r="A6474" s="12" t="s">
        <v>1554</v>
      </c>
      <c r="B6474" s="13" t="s">
        <v>5000</v>
      </c>
      <c r="C6474" s="2"/>
      <c r="N6474"/>
      <c r="P6474" t="s">
        <v>5072</v>
      </c>
    </row>
    <row r="6475" spans="1:16" x14ac:dyDescent="0.4">
      <c r="C6475" s="2" t="s">
        <v>5013</v>
      </c>
      <c r="P6475" t="s">
        <v>5075</v>
      </c>
    </row>
    <row r="6476" spans="1:16" x14ac:dyDescent="0.4">
      <c r="A6476" s="12" t="s">
        <v>1554</v>
      </c>
      <c r="B6476" s="13" t="s">
        <v>5001</v>
      </c>
      <c r="C6476" s="2"/>
      <c r="N6476"/>
    </row>
    <row r="6477" spans="1:16" x14ac:dyDescent="0.4">
      <c r="C6477" s="2" t="s">
        <v>5014</v>
      </c>
      <c r="P6477" t="s">
        <v>5076</v>
      </c>
    </row>
    <row r="6478" spans="1:16" x14ac:dyDescent="0.4">
      <c r="A6478" s="12" t="s">
        <v>1554</v>
      </c>
      <c r="B6478" s="13" t="s">
        <v>5002</v>
      </c>
      <c r="C6478" s="2"/>
      <c r="N6478"/>
      <c r="P6478" t="s">
        <v>5077</v>
      </c>
    </row>
    <row r="6479" spans="1:16" x14ac:dyDescent="0.4">
      <c r="C6479" s="2" t="s">
        <v>5015</v>
      </c>
      <c r="P6479" t="s">
        <v>5078</v>
      </c>
    </row>
    <row r="6480" spans="1:16" x14ac:dyDescent="0.4">
      <c r="A6480" s="12" t="s">
        <v>1554</v>
      </c>
      <c r="B6480" s="13" t="s">
        <v>5003</v>
      </c>
      <c r="C6480" s="2"/>
      <c r="N6480"/>
      <c r="P6480" t="s">
        <v>5079</v>
      </c>
    </row>
    <row r="6481" spans="1:23" x14ac:dyDescent="0.4">
      <c r="C6481" s="2" t="s">
        <v>5016</v>
      </c>
      <c r="P6481" t="s">
        <v>5080</v>
      </c>
    </row>
    <row r="6482" spans="1:23" x14ac:dyDescent="0.4">
      <c r="A6482" s="12" t="s">
        <v>1554</v>
      </c>
      <c r="B6482" s="13" t="s">
        <v>5004</v>
      </c>
      <c r="C6482" s="2"/>
      <c r="N6482"/>
      <c r="P6482" t="s">
        <v>5081</v>
      </c>
    </row>
    <row r="6483" spans="1:23" x14ac:dyDescent="0.4">
      <c r="C6483" s="2" t="s">
        <v>5017</v>
      </c>
      <c r="P6483" t="s">
        <v>5082</v>
      </c>
    </row>
    <row r="6484" spans="1:23" x14ac:dyDescent="0.4">
      <c r="A6484" s="12" t="s">
        <v>1554</v>
      </c>
      <c r="B6484" s="13" t="s">
        <v>5005</v>
      </c>
      <c r="C6484" s="2"/>
      <c r="N6484"/>
      <c r="P6484" t="s">
        <v>5083</v>
      </c>
    </row>
    <row r="6485" spans="1:23" x14ac:dyDescent="0.4">
      <c r="C6485" s="2" t="s">
        <v>5018</v>
      </c>
    </row>
    <row r="6486" spans="1:23" x14ac:dyDescent="0.4">
      <c r="A6486" s="12" t="s">
        <v>1554</v>
      </c>
      <c r="B6486" s="13" t="s">
        <v>5006</v>
      </c>
      <c r="C6486" s="2"/>
      <c r="N6486"/>
      <c r="P6486" t="s">
        <v>5084</v>
      </c>
    </row>
    <row r="6487" spans="1:23" x14ac:dyDescent="0.4">
      <c r="C6487" s="2" t="s">
        <v>5019</v>
      </c>
      <c r="P6487" t="s">
        <v>5085</v>
      </c>
    </row>
    <row r="6488" spans="1:23" x14ac:dyDescent="0.4">
      <c r="A6488" s="12" t="s">
        <v>1554</v>
      </c>
      <c r="B6488" s="13" t="s">
        <v>5020</v>
      </c>
      <c r="C6488" s="2"/>
      <c r="N6488"/>
      <c r="P6488" t="s">
        <v>5086</v>
      </c>
    </row>
    <row r="6489" spans="1:23" x14ac:dyDescent="0.4">
      <c r="C6489" s="2" t="s">
        <v>5021</v>
      </c>
      <c r="P6489" t="s">
        <v>5087</v>
      </c>
      <c r="W6489" s="8"/>
    </row>
    <row r="6490" spans="1:23" x14ac:dyDescent="0.4">
      <c r="A6490" s="12" t="s">
        <v>1554</v>
      </c>
      <c r="B6490" s="13" t="s">
        <v>5023</v>
      </c>
      <c r="C6490" s="2"/>
      <c r="N6490"/>
      <c r="P6490" t="s">
        <v>5088</v>
      </c>
      <c r="W6490" s="8"/>
    </row>
    <row r="6491" spans="1:23" x14ac:dyDescent="0.4">
      <c r="C6491" s="2" t="s">
        <v>5024</v>
      </c>
    </row>
    <row r="6492" spans="1:23" x14ac:dyDescent="0.4">
      <c r="A6492" s="12" t="s">
        <v>1554</v>
      </c>
      <c r="B6492" s="13" t="s">
        <v>5026</v>
      </c>
      <c r="C6492" s="2"/>
      <c r="N6492"/>
      <c r="P6492" t="s">
        <v>5169</v>
      </c>
      <c r="R6492" s="1"/>
      <c r="S6492"/>
    </row>
    <row r="6493" spans="1:23" x14ac:dyDescent="0.4">
      <c r="C6493" s="2" t="s">
        <v>5027</v>
      </c>
      <c r="P6493" t="s">
        <v>5089</v>
      </c>
      <c r="R6493" s="1"/>
      <c r="S6493"/>
      <c r="W6493" s="8"/>
    </row>
    <row r="6494" spans="1:23" x14ac:dyDescent="0.4">
      <c r="A6494" s="12" t="s">
        <v>1554</v>
      </c>
      <c r="B6494" s="13" t="s">
        <v>5028</v>
      </c>
      <c r="C6494" s="2"/>
      <c r="N6494"/>
      <c r="P6494" t="s">
        <v>5092</v>
      </c>
      <c r="W6494" s="8"/>
    </row>
    <row r="6495" spans="1:23" x14ac:dyDescent="0.4">
      <c r="C6495" s="2" t="s">
        <v>3110</v>
      </c>
      <c r="P6495" t="s">
        <v>5093</v>
      </c>
    </row>
    <row r="6496" spans="1:23" x14ac:dyDescent="0.4">
      <c r="A6496" s="12" t="s">
        <v>1554</v>
      </c>
      <c r="B6496" s="13" t="s">
        <v>5030</v>
      </c>
      <c r="C6496" s="2"/>
      <c r="N6496"/>
      <c r="P6496" t="s">
        <v>5094</v>
      </c>
    </row>
    <row r="6497" spans="1:23" x14ac:dyDescent="0.4">
      <c r="C6497" s="2" t="s">
        <v>5031</v>
      </c>
      <c r="P6497" t="s">
        <v>5095</v>
      </c>
    </row>
    <row r="6498" spans="1:23" x14ac:dyDescent="0.4">
      <c r="A6498" s="12" t="s">
        <v>1554</v>
      </c>
      <c r="B6498" s="13" t="s">
        <v>5037</v>
      </c>
      <c r="C6498" s="2"/>
      <c r="N6498"/>
      <c r="P6498" t="s">
        <v>5096</v>
      </c>
      <c r="R6498" s="1"/>
      <c r="S6498"/>
      <c r="W6498" s="8"/>
    </row>
    <row r="6499" spans="1:23" x14ac:dyDescent="0.4">
      <c r="C6499" s="2" t="s">
        <v>5038</v>
      </c>
      <c r="P6499" t="s">
        <v>5097</v>
      </c>
      <c r="R6499" s="1"/>
      <c r="S6499"/>
      <c r="W6499" s="8"/>
    </row>
    <row r="6500" spans="1:23" x14ac:dyDescent="0.4">
      <c r="A6500" s="12" t="s">
        <v>1554</v>
      </c>
      <c r="B6500" s="13" t="s">
        <v>5041</v>
      </c>
      <c r="C6500" s="2"/>
      <c r="N6500"/>
      <c r="P6500" t="s">
        <v>5098</v>
      </c>
      <c r="R6500" s="1"/>
      <c r="S6500"/>
      <c r="W6500" s="8"/>
    </row>
    <row r="6501" spans="1:23" x14ac:dyDescent="0.4">
      <c r="C6501" s="2" t="s">
        <v>5042</v>
      </c>
      <c r="P6501" t="s">
        <v>5099</v>
      </c>
      <c r="R6501" s="1"/>
      <c r="S6501"/>
      <c r="W6501" s="8"/>
    </row>
    <row r="6502" spans="1:23" x14ac:dyDescent="0.4">
      <c r="A6502" s="12" t="s">
        <v>1554</v>
      </c>
      <c r="B6502" s="13" t="s">
        <v>5043</v>
      </c>
      <c r="C6502" s="2"/>
      <c r="N6502"/>
      <c r="P6502" t="s">
        <v>5100</v>
      </c>
      <c r="W6502" s="8"/>
    </row>
    <row r="6503" spans="1:23" x14ac:dyDescent="0.4">
      <c r="C6503" s="2" t="s">
        <v>5044</v>
      </c>
      <c r="P6503" t="s">
        <v>5101</v>
      </c>
      <c r="R6503" s="1"/>
      <c r="S6503"/>
    </row>
    <row r="6504" spans="1:23" x14ac:dyDescent="0.4">
      <c r="A6504" s="12" t="s">
        <v>1554</v>
      </c>
      <c r="B6504" s="13" t="s">
        <v>5054</v>
      </c>
      <c r="C6504" s="2"/>
      <c r="N6504"/>
      <c r="P6504" t="s">
        <v>5102</v>
      </c>
    </row>
    <row r="6505" spans="1:23" x14ac:dyDescent="0.4">
      <c r="C6505" s="2" t="s">
        <v>4475</v>
      </c>
      <c r="P6505" t="s">
        <v>5103</v>
      </c>
    </row>
    <row r="6506" spans="1:23" x14ac:dyDescent="0.4">
      <c r="A6506" s="12" t="s">
        <v>1554</v>
      </c>
      <c r="B6506" s="13" t="s">
        <v>5057</v>
      </c>
      <c r="C6506" s="2"/>
      <c r="N6506"/>
      <c r="P6506" t="s">
        <v>5104</v>
      </c>
    </row>
    <row r="6507" spans="1:23" x14ac:dyDescent="0.4">
      <c r="C6507" s="2" t="s">
        <v>5058</v>
      </c>
      <c r="P6507" t="s">
        <v>5105</v>
      </c>
    </row>
    <row r="6508" spans="1:23" x14ac:dyDescent="0.4">
      <c r="A6508" s="12" t="s">
        <v>1554</v>
      </c>
      <c r="B6508" s="13" t="s">
        <v>5060</v>
      </c>
      <c r="C6508" s="2"/>
      <c r="N6508"/>
    </row>
    <row r="6509" spans="1:23" x14ac:dyDescent="0.4">
      <c r="C6509" s="2" t="s">
        <v>5061</v>
      </c>
    </row>
    <row r="6510" spans="1:23" x14ac:dyDescent="0.4">
      <c r="A6510" s="12" t="s">
        <v>1554</v>
      </c>
      <c r="B6510" s="13" t="s">
        <v>5297</v>
      </c>
      <c r="C6510" s="2"/>
      <c r="L6510" s="4" t="s">
        <v>5262</v>
      </c>
      <c r="N6510"/>
      <c r="P6510" t="s">
        <v>5106</v>
      </c>
    </row>
    <row r="6511" spans="1:23" x14ac:dyDescent="0.4">
      <c r="C6511" s="2"/>
      <c r="P6511" t="s">
        <v>5107</v>
      </c>
    </row>
    <row r="6512" spans="1:23" x14ac:dyDescent="0.4">
      <c r="A6512" s="12" t="s">
        <v>1554</v>
      </c>
      <c r="B6512" s="13" t="s">
        <v>4928</v>
      </c>
      <c r="C6512" s="2"/>
      <c r="N6512"/>
      <c r="P6512" t="s">
        <v>5108</v>
      </c>
    </row>
    <row r="6513" spans="1:23" x14ac:dyDescent="0.4">
      <c r="C6513" s="2" t="s">
        <v>3120</v>
      </c>
      <c r="P6513" t="s">
        <v>5109</v>
      </c>
      <c r="W6513" s="8"/>
    </row>
    <row r="6514" spans="1:23" x14ac:dyDescent="0.4">
      <c r="A6514" s="12" t="s">
        <v>1554</v>
      </c>
      <c r="B6514" s="13" t="s">
        <v>4929</v>
      </c>
      <c r="C6514" s="2"/>
      <c r="N6514"/>
      <c r="P6514" t="s">
        <v>5110</v>
      </c>
      <c r="W6514" s="8"/>
    </row>
    <row r="6515" spans="1:23" x14ac:dyDescent="0.4">
      <c r="C6515" s="2" t="s">
        <v>3121</v>
      </c>
      <c r="P6515" t="s">
        <v>5111</v>
      </c>
    </row>
    <row r="6516" spans="1:23" x14ac:dyDescent="0.4">
      <c r="A6516" s="12" t="s">
        <v>1554</v>
      </c>
      <c r="B6516" s="13" t="s">
        <v>4904</v>
      </c>
      <c r="C6516" s="2"/>
      <c r="N6516"/>
      <c r="P6516" t="s">
        <v>5112</v>
      </c>
      <c r="R6516" s="1"/>
      <c r="S6516"/>
    </row>
    <row r="6517" spans="1:23" x14ac:dyDescent="0.4">
      <c r="C6517" s="2" t="s">
        <v>2136</v>
      </c>
      <c r="P6517" t="s">
        <v>5113</v>
      </c>
    </row>
    <row r="6518" spans="1:23" x14ac:dyDescent="0.4">
      <c r="A6518" s="12" t="s">
        <v>1554</v>
      </c>
      <c r="B6518" s="13" t="s">
        <v>4930</v>
      </c>
      <c r="C6518" s="2"/>
      <c r="N6518"/>
      <c r="P6518" t="s">
        <v>5114</v>
      </c>
    </row>
    <row r="6519" spans="1:23" x14ac:dyDescent="0.4">
      <c r="C6519" s="2" t="s">
        <v>3122</v>
      </c>
      <c r="P6519" t="s">
        <v>5115</v>
      </c>
    </row>
    <row r="6520" spans="1:23" x14ac:dyDescent="0.4">
      <c r="A6520" s="12" t="s">
        <v>1554</v>
      </c>
      <c r="B6520" s="13" t="s">
        <v>4931</v>
      </c>
      <c r="C6520" s="2"/>
      <c r="N6520"/>
      <c r="P6520" t="s">
        <v>5116</v>
      </c>
      <c r="R6520" s="1"/>
      <c r="S6520"/>
    </row>
    <row r="6521" spans="1:23" x14ac:dyDescent="0.4">
      <c r="C6521" s="2" t="s">
        <v>3123</v>
      </c>
      <c r="P6521" t="s">
        <v>5117</v>
      </c>
    </row>
    <row r="6522" spans="1:23" x14ac:dyDescent="0.4">
      <c r="A6522" s="12" t="s">
        <v>1554</v>
      </c>
      <c r="B6522" s="13" t="s">
        <v>5069</v>
      </c>
      <c r="C6522" s="2"/>
      <c r="N6522"/>
      <c r="P6522" t="s">
        <v>5118</v>
      </c>
    </row>
    <row r="6523" spans="1:23" x14ac:dyDescent="0.4">
      <c r="C6523" s="2" t="s">
        <v>5070</v>
      </c>
      <c r="P6523" t="s">
        <v>5119</v>
      </c>
    </row>
    <row r="6524" spans="1:23" x14ac:dyDescent="0.4">
      <c r="A6524" s="12" t="s">
        <v>1554</v>
      </c>
      <c r="B6524" s="13" t="s">
        <v>5073</v>
      </c>
      <c r="C6524" s="2"/>
      <c r="N6524"/>
      <c r="P6524" t="s">
        <v>5120</v>
      </c>
    </row>
    <row r="6525" spans="1:23" x14ac:dyDescent="0.4">
      <c r="C6525" s="2" t="s">
        <v>5074</v>
      </c>
      <c r="P6525" t="s">
        <v>5121</v>
      </c>
    </row>
    <row r="6526" spans="1:23" x14ac:dyDescent="0.4">
      <c r="A6526" s="12" t="s">
        <v>3138</v>
      </c>
      <c r="B6526" s="13" t="s">
        <v>4932</v>
      </c>
      <c r="C6526" s="2"/>
      <c r="N6526"/>
      <c r="P6526" t="s">
        <v>5122</v>
      </c>
    </row>
    <row r="6527" spans="1:23" x14ac:dyDescent="0.4">
      <c r="C6527" s="2" t="s">
        <v>3124</v>
      </c>
      <c r="N6527"/>
      <c r="P6527" t="s">
        <v>5123</v>
      </c>
    </row>
    <row r="6528" spans="1:23" x14ac:dyDescent="0.4">
      <c r="A6528" s="12" t="s">
        <v>1554</v>
      </c>
      <c r="B6528" s="13" t="s">
        <v>4905</v>
      </c>
      <c r="C6528" s="2"/>
      <c r="P6528" t="s">
        <v>5124</v>
      </c>
    </row>
    <row r="6529" spans="1:23" x14ac:dyDescent="0.4">
      <c r="C6529" s="2" t="s">
        <v>2137</v>
      </c>
      <c r="P6529" t="s">
        <v>5125</v>
      </c>
    </row>
    <row r="6530" spans="1:23" x14ac:dyDescent="0.4">
      <c r="A6530" s="12" t="s">
        <v>1554</v>
      </c>
      <c r="B6530" s="13" t="s">
        <v>5090</v>
      </c>
      <c r="C6530" s="2"/>
      <c r="N6530"/>
      <c r="P6530" t="s">
        <v>5126</v>
      </c>
    </row>
    <row r="6531" spans="1:23" x14ac:dyDescent="0.4">
      <c r="C6531" s="2" t="s">
        <v>5091</v>
      </c>
      <c r="P6531" t="s">
        <v>5127</v>
      </c>
    </row>
    <row r="6532" spans="1:23" x14ac:dyDescent="0.4">
      <c r="A6532" s="12" t="s">
        <v>1554</v>
      </c>
      <c r="B6532" s="13" t="s">
        <v>4902</v>
      </c>
      <c r="C6532" s="2"/>
      <c r="P6532" t="s">
        <v>5128</v>
      </c>
    </row>
    <row r="6533" spans="1:23" x14ac:dyDescent="0.4">
      <c r="C6533" s="2" t="s">
        <v>2138</v>
      </c>
      <c r="P6533" t="s">
        <v>5129</v>
      </c>
    </row>
    <row r="6534" spans="1:23" x14ac:dyDescent="0.4">
      <c r="A6534" s="12" t="s">
        <v>3138</v>
      </c>
      <c r="B6534" s="13" t="s">
        <v>4946</v>
      </c>
      <c r="C6534" s="2"/>
      <c r="P6534" t="s">
        <v>5130</v>
      </c>
    </row>
    <row r="6535" spans="1:23" x14ac:dyDescent="0.4">
      <c r="C6535" s="2" t="s">
        <v>4672</v>
      </c>
      <c r="P6535" t="s">
        <v>5131</v>
      </c>
    </row>
    <row r="6536" spans="1:23" x14ac:dyDescent="0.4">
      <c r="A6536" s="12" t="s">
        <v>1554</v>
      </c>
      <c r="B6536" s="13" t="s">
        <v>4906</v>
      </c>
      <c r="C6536" s="2"/>
      <c r="P6536" t="s">
        <v>5132</v>
      </c>
    </row>
    <row r="6537" spans="1:23" x14ac:dyDescent="0.4">
      <c r="C6537" s="2" t="s">
        <v>2139</v>
      </c>
      <c r="P6537" t="s">
        <v>5133</v>
      </c>
    </row>
    <row r="6538" spans="1:23" x14ac:dyDescent="0.4">
      <c r="A6538" s="12" t="s">
        <v>1554</v>
      </c>
      <c r="B6538" s="13" t="s">
        <v>4908</v>
      </c>
      <c r="C6538" s="2"/>
      <c r="P6538" t="s">
        <v>5134</v>
      </c>
    </row>
    <row r="6539" spans="1:23" x14ac:dyDescent="0.4">
      <c r="C6539" s="2" t="s">
        <v>2141</v>
      </c>
      <c r="P6539" t="s">
        <v>5135</v>
      </c>
    </row>
    <row r="6540" spans="1:23" x14ac:dyDescent="0.4">
      <c r="A6540" s="12" t="s">
        <v>1554</v>
      </c>
      <c r="B6540" s="13" t="s">
        <v>4909</v>
      </c>
      <c r="C6540" s="2"/>
      <c r="P6540" t="s">
        <v>5136</v>
      </c>
    </row>
    <row r="6541" spans="1:23" x14ac:dyDescent="0.4">
      <c r="C6541" s="2" t="s">
        <v>2142</v>
      </c>
      <c r="P6541" t="s">
        <v>5137</v>
      </c>
    </row>
    <row r="6542" spans="1:23" x14ac:dyDescent="0.4">
      <c r="A6542" s="12" t="s">
        <v>3138</v>
      </c>
      <c r="B6542" s="13" t="s">
        <v>4933</v>
      </c>
      <c r="C6542" s="2"/>
      <c r="N6542"/>
      <c r="P6542" t="s">
        <v>5138</v>
      </c>
    </row>
    <row r="6543" spans="1:23" x14ac:dyDescent="0.4">
      <c r="C6543" s="2" t="s">
        <v>3125</v>
      </c>
      <c r="N6543"/>
      <c r="P6543" t="s">
        <v>5139</v>
      </c>
    </row>
    <row r="6544" spans="1:23" x14ac:dyDescent="0.4">
      <c r="A6544" s="12" t="s">
        <v>3138</v>
      </c>
      <c r="B6544" s="13" t="s">
        <v>4934</v>
      </c>
      <c r="C6544" s="2"/>
      <c r="N6544"/>
      <c r="P6544" t="s">
        <v>5140</v>
      </c>
      <c r="W6544" s="8"/>
    </row>
    <row r="6545" spans="1:16" x14ac:dyDescent="0.4">
      <c r="C6545" s="2" t="s">
        <v>3126</v>
      </c>
      <c r="N6545"/>
      <c r="P6545" t="s">
        <v>5141</v>
      </c>
    </row>
    <row r="6546" spans="1:16" x14ac:dyDescent="0.4">
      <c r="A6546" s="12" t="s">
        <v>3138</v>
      </c>
      <c r="B6546" s="13" t="s">
        <v>4935</v>
      </c>
      <c r="C6546" s="2"/>
      <c r="N6546"/>
      <c r="P6546" t="s">
        <v>5142</v>
      </c>
    </row>
    <row r="6547" spans="1:16" x14ac:dyDescent="0.4">
      <c r="C6547" s="2" t="s">
        <v>3127</v>
      </c>
      <c r="N6547"/>
      <c r="P6547" t="s">
        <v>5170</v>
      </c>
    </row>
    <row r="6548" spans="1:16" x14ac:dyDescent="0.4">
      <c r="A6548" s="12" t="s">
        <v>3138</v>
      </c>
      <c r="B6548" s="13" t="s">
        <v>4936</v>
      </c>
      <c r="C6548" s="2"/>
      <c r="N6548"/>
      <c r="P6548" t="s">
        <v>5171</v>
      </c>
    </row>
    <row r="6549" spans="1:16" x14ac:dyDescent="0.4">
      <c r="C6549" s="2" t="s">
        <v>3128</v>
      </c>
      <c r="N6549"/>
      <c r="P6549" t="s">
        <v>5172</v>
      </c>
    </row>
    <row r="6550" spans="1:16" x14ac:dyDescent="0.4">
      <c r="A6550" s="12" t="s">
        <v>1554</v>
      </c>
      <c r="B6550" s="13" t="s">
        <v>4910</v>
      </c>
      <c r="C6550" s="2"/>
      <c r="P6550" t="s">
        <v>5176</v>
      </c>
    </row>
    <row r="6551" spans="1:16" x14ac:dyDescent="0.4">
      <c r="C6551" s="2" t="s">
        <v>2143</v>
      </c>
      <c r="P6551" t="s">
        <v>5047</v>
      </c>
    </row>
    <row r="6552" spans="1:16" x14ac:dyDescent="0.4">
      <c r="A6552" s="12" t="s">
        <v>1554</v>
      </c>
      <c r="B6552" s="13" t="s">
        <v>4911</v>
      </c>
      <c r="C6552" s="2"/>
      <c r="P6552" t="s">
        <v>5177</v>
      </c>
    </row>
    <row r="6553" spans="1:16" x14ac:dyDescent="0.4">
      <c r="C6553" s="2" t="s">
        <v>2144</v>
      </c>
      <c r="P6553" t="s">
        <v>5182</v>
      </c>
    </row>
    <row r="6554" spans="1:16" x14ac:dyDescent="0.4">
      <c r="A6554" s="12" t="s">
        <v>1554</v>
      </c>
      <c r="B6554" s="13" t="s">
        <v>5143</v>
      </c>
      <c r="C6554" s="2"/>
      <c r="N6554"/>
      <c r="P6554" t="s">
        <v>5183</v>
      </c>
    </row>
    <row r="6555" spans="1:16" x14ac:dyDescent="0.4">
      <c r="C6555" s="2" t="s">
        <v>5156</v>
      </c>
      <c r="P6555" t="s">
        <v>5184</v>
      </c>
    </row>
    <row r="6556" spans="1:16" x14ac:dyDescent="0.4">
      <c r="A6556" s="12" t="s">
        <v>1554</v>
      </c>
      <c r="B6556" s="13" t="s">
        <v>5144</v>
      </c>
      <c r="C6556" s="2"/>
      <c r="N6556"/>
      <c r="P6556" t="s">
        <v>5185</v>
      </c>
    </row>
    <row r="6557" spans="1:16" x14ac:dyDescent="0.4">
      <c r="C6557" s="2" t="s">
        <v>5157</v>
      </c>
      <c r="P6557" t="s">
        <v>5186</v>
      </c>
    </row>
    <row r="6558" spans="1:16" x14ac:dyDescent="0.4">
      <c r="A6558" s="12" t="s">
        <v>1554</v>
      </c>
      <c r="B6558" s="13" t="s">
        <v>5145</v>
      </c>
      <c r="C6558" s="2"/>
      <c r="N6558"/>
      <c r="P6558" t="s">
        <v>5189</v>
      </c>
    </row>
    <row r="6559" spans="1:16" x14ac:dyDescent="0.4">
      <c r="C6559" s="2" t="s">
        <v>5158</v>
      </c>
      <c r="P6559" t="s">
        <v>5190</v>
      </c>
    </row>
    <row r="6560" spans="1:16" x14ac:dyDescent="0.4">
      <c r="A6560" s="12" t="s">
        <v>1554</v>
      </c>
      <c r="B6560" s="13" t="s">
        <v>5146</v>
      </c>
      <c r="C6560" s="2"/>
      <c r="N6560"/>
      <c r="P6560" t="s">
        <v>5191</v>
      </c>
    </row>
    <row r="6561" spans="1:23" x14ac:dyDescent="0.4">
      <c r="C6561" s="2" t="s">
        <v>5159</v>
      </c>
      <c r="P6561" t="s">
        <v>5192</v>
      </c>
    </row>
    <row r="6562" spans="1:23" x14ac:dyDescent="0.4">
      <c r="A6562" s="12" t="s">
        <v>1554</v>
      </c>
      <c r="B6562" s="13" t="s">
        <v>5147</v>
      </c>
      <c r="C6562" s="2"/>
      <c r="N6562"/>
      <c r="P6562" t="s">
        <v>5193</v>
      </c>
    </row>
    <row r="6563" spans="1:23" x14ac:dyDescent="0.4">
      <c r="C6563" s="2" t="s">
        <v>5160</v>
      </c>
      <c r="P6563" t="s">
        <v>5194</v>
      </c>
    </row>
    <row r="6564" spans="1:23" x14ac:dyDescent="0.4">
      <c r="A6564" s="12" t="s">
        <v>1554</v>
      </c>
      <c r="B6564" s="13" t="s">
        <v>5148</v>
      </c>
      <c r="C6564" s="2"/>
      <c r="N6564"/>
      <c r="P6564" t="s">
        <v>5195</v>
      </c>
    </row>
    <row r="6565" spans="1:23" x14ac:dyDescent="0.4">
      <c r="C6565" s="2" t="s">
        <v>5161</v>
      </c>
      <c r="P6565" t="s">
        <v>5196</v>
      </c>
    </row>
    <row r="6566" spans="1:23" x14ac:dyDescent="0.4">
      <c r="A6566" s="12" t="s">
        <v>1554</v>
      </c>
      <c r="B6566" s="13" t="s">
        <v>5149</v>
      </c>
      <c r="C6566" s="2"/>
      <c r="N6566"/>
      <c r="P6566" t="s">
        <v>5197</v>
      </c>
    </row>
    <row r="6567" spans="1:23" x14ac:dyDescent="0.4">
      <c r="C6567" s="2" t="s">
        <v>5162</v>
      </c>
      <c r="P6567" t="s">
        <v>5198</v>
      </c>
    </row>
    <row r="6568" spans="1:23" x14ac:dyDescent="0.4">
      <c r="A6568" s="12" t="s">
        <v>1554</v>
      </c>
      <c r="B6568" s="13" t="s">
        <v>5150</v>
      </c>
      <c r="C6568" s="2"/>
      <c r="N6568"/>
      <c r="P6568" t="s">
        <v>5199</v>
      </c>
    </row>
    <row r="6569" spans="1:23" x14ac:dyDescent="0.4">
      <c r="C6569" s="2" t="s">
        <v>5163</v>
      </c>
      <c r="P6569" t="s">
        <v>5202</v>
      </c>
    </row>
    <row r="6570" spans="1:23" x14ac:dyDescent="0.4">
      <c r="A6570" s="12" t="s">
        <v>1554</v>
      </c>
      <c r="B6570" s="13" t="s">
        <v>5151</v>
      </c>
      <c r="C6570" s="2"/>
      <c r="N6570"/>
      <c r="P6570" t="s">
        <v>5203</v>
      </c>
    </row>
    <row r="6571" spans="1:23" x14ac:dyDescent="0.4">
      <c r="C6571" s="2" t="s">
        <v>5164</v>
      </c>
      <c r="P6571" t="s">
        <v>5208</v>
      </c>
    </row>
    <row r="6572" spans="1:23" x14ac:dyDescent="0.4">
      <c r="A6572" s="12" t="s">
        <v>1554</v>
      </c>
      <c r="B6572" s="13" t="s">
        <v>5152</v>
      </c>
      <c r="C6572" s="2"/>
      <c r="N6572"/>
      <c r="P6572" t="s">
        <v>5209</v>
      </c>
    </row>
    <row r="6573" spans="1:23" x14ac:dyDescent="0.4">
      <c r="C6573" s="2" t="s">
        <v>5165</v>
      </c>
      <c r="P6573" t="s">
        <v>5210</v>
      </c>
    </row>
    <row r="6574" spans="1:23" x14ac:dyDescent="0.4">
      <c r="A6574" s="12" t="s">
        <v>1554</v>
      </c>
      <c r="B6574" s="13" t="s">
        <v>5153</v>
      </c>
      <c r="C6574" s="2"/>
      <c r="N6574"/>
      <c r="P6574" t="s">
        <v>5211</v>
      </c>
      <c r="W6574" s="8"/>
    </row>
    <row r="6575" spans="1:23" x14ac:dyDescent="0.4">
      <c r="C6575" s="2" t="s">
        <v>5166</v>
      </c>
      <c r="P6575" t="s">
        <v>5212</v>
      </c>
      <c r="W6575" s="8"/>
    </row>
    <row r="6576" spans="1:23" x14ac:dyDescent="0.4">
      <c r="A6576" s="12" t="s">
        <v>1554</v>
      </c>
      <c r="B6576" s="13" t="s">
        <v>5154</v>
      </c>
      <c r="C6576" s="2"/>
      <c r="N6576"/>
      <c r="P6576" t="s">
        <v>5213</v>
      </c>
    </row>
    <row r="6577" spans="1:23" x14ac:dyDescent="0.4">
      <c r="C6577" s="2" t="s">
        <v>5167</v>
      </c>
      <c r="P6577" t="s">
        <v>5214</v>
      </c>
      <c r="R6577" s="1"/>
      <c r="S6577"/>
    </row>
    <row r="6578" spans="1:23" x14ac:dyDescent="0.4">
      <c r="A6578" s="12" t="s">
        <v>1554</v>
      </c>
      <c r="B6578" s="13" t="s">
        <v>5155</v>
      </c>
      <c r="C6578" s="2"/>
      <c r="N6578"/>
      <c r="P6578" t="s">
        <v>5215</v>
      </c>
      <c r="R6578" s="1"/>
      <c r="S6578"/>
    </row>
    <row r="6579" spans="1:23" x14ac:dyDescent="0.4">
      <c r="C6579" s="2" t="s">
        <v>5168</v>
      </c>
      <c r="P6579" t="s">
        <v>5216</v>
      </c>
      <c r="S6579"/>
    </row>
    <row r="6580" spans="1:23" x14ac:dyDescent="0.4">
      <c r="A6580" s="12" t="s">
        <v>1554</v>
      </c>
      <c r="B6580" s="13" t="s">
        <v>4912</v>
      </c>
      <c r="C6580" s="2"/>
      <c r="P6580" t="s">
        <v>5217</v>
      </c>
      <c r="S6580"/>
    </row>
    <row r="6581" spans="1:23" x14ac:dyDescent="0.4">
      <c r="C6581" s="2" t="s">
        <v>2145</v>
      </c>
      <c r="P6581" t="s">
        <v>5218</v>
      </c>
      <c r="S6581"/>
    </row>
    <row r="6582" spans="1:23" x14ac:dyDescent="0.4">
      <c r="A6582" s="12" t="s">
        <v>3138</v>
      </c>
      <c r="B6582" s="13" t="s">
        <v>4937</v>
      </c>
      <c r="C6582" s="2"/>
      <c r="N6582"/>
      <c r="P6582" t="s">
        <v>5219</v>
      </c>
    </row>
    <row r="6583" spans="1:23" x14ac:dyDescent="0.4">
      <c r="C6583" s="2" t="s">
        <v>3129</v>
      </c>
      <c r="N6583"/>
      <c r="P6583" t="s">
        <v>5220</v>
      </c>
    </row>
    <row r="6584" spans="1:23" x14ac:dyDescent="0.4">
      <c r="A6584" s="12" t="s">
        <v>1554</v>
      </c>
      <c r="B6584" s="13" t="s">
        <v>4913</v>
      </c>
      <c r="C6584" s="2"/>
      <c r="P6584" t="s">
        <v>5221</v>
      </c>
      <c r="S6584"/>
    </row>
    <row r="6585" spans="1:23" x14ac:dyDescent="0.4">
      <c r="C6585" s="2" t="s">
        <v>2146</v>
      </c>
      <c r="P6585" t="s">
        <v>5222</v>
      </c>
      <c r="S6585"/>
    </row>
    <row r="6586" spans="1:23" x14ac:dyDescent="0.4">
      <c r="A6586" s="12" t="s">
        <v>1554</v>
      </c>
      <c r="B6586" s="13" t="s">
        <v>5173</v>
      </c>
      <c r="C6586" s="2"/>
      <c r="P6586" t="s">
        <v>5223</v>
      </c>
      <c r="S6586"/>
    </row>
    <row r="6587" spans="1:23" x14ac:dyDescent="0.4">
      <c r="C6587" s="2" t="s">
        <v>3111</v>
      </c>
      <c r="P6587" t="s">
        <v>5224</v>
      </c>
      <c r="S6587"/>
    </row>
    <row r="6588" spans="1:23" x14ac:dyDescent="0.4">
      <c r="A6588" s="12" t="s">
        <v>1554</v>
      </c>
      <c r="B6588" s="13" t="s">
        <v>5174</v>
      </c>
      <c r="C6588" s="2"/>
      <c r="P6588" t="s">
        <v>5225</v>
      </c>
    </row>
    <row r="6589" spans="1:23" x14ac:dyDescent="0.4">
      <c r="C6589" s="2" t="s">
        <v>3112</v>
      </c>
      <c r="P6589" t="s">
        <v>5226</v>
      </c>
    </row>
    <row r="6590" spans="1:23" x14ac:dyDescent="0.4">
      <c r="A6590" s="12" t="s">
        <v>1554</v>
      </c>
      <c r="B6590" s="13" t="s">
        <v>5175</v>
      </c>
      <c r="C6590" s="2"/>
      <c r="P6590" t="s">
        <v>5227</v>
      </c>
    </row>
    <row r="6591" spans="1:23" x14ac:dyDescent="0.4">
      <c r="C6591" s="2" t="s">
        <v>3113</v>
      </c>
      <c r="P6591" t="s">
        <v>5228</v>
      </c>
      <c r="W6591" s="8"/>
    </row>
    <row r="6592" spans="1:23" x14ac:dyDescent="0.4">
      <c r="A6592" s="12" t="s">
        <v>1554</v>
      </c>
      <c r="B6592" s="13" t="s">
        <v>4914</v>
      </c>
      <c r="C6592" s="2"/>
      <c r="P6592" t="s">
        <v>5229</v>
      </c>
      <c r="W6592" s="8"/>
    </row>
    <row r="6593" spans="1:19" x14ac:dyDescent="0.4">
      <c r="C6593" s="2" t="s">
        <v>2147</v>
      </c>
      <c r="P6593" t="s">
        <v>5230</v>
      </c>
    </row>
    <row r="6594" spans="1:19" x14ac:dyDescent="0.4">
      <c r="A6594" s="12" t="s">
        <v>1554</v>
      </c>
      <c r="B6594" s="13" t="s">
        <v>4915</v>
      </c>
      <c r="C6594" s="2"/>
      <c r="P6594" t="s">
        <v>5231</v>
      </c>
    </row>
    <row r="6595" spans="1:19" x14ac:dyDescent="0.4">
      <c r="C6595" s="2" t="s">
        <v>2148</v>
      </c>
      <c r="P6595" t="s">
        <v>5232</v>
      </c>
    </row>
    <row r="6596" spans="1:19" x14ac:dyDescent="0.4">
      <c r="A6596" s="12" t="s">
        <v>3138</v>
      </c>
      <c r="B6596" s="13" t="s">
        <v>4938</v>
      </c>
      <c r="C6596" s="2"/>
      <c r="N6596"/>
      <c r="P6596" t="s">
        <v>5233</v>
      </c>
      <c r="S6596"/>
    </row>
    <row r="6597" spans="1:19" x14ac:dyDescent="0.4">
      <c r="C6597" s="2" t="s">
        <v>3130</v>
      </c>
      <c r="N6597"/>
      <c r="P6597" t="s">
        <v>5234</v>
      </c>
      <c r="S6597"/>
    </row>
    <row r="6598" spans="1:19" x14ac:dyDescent="0.4">
      <c r="A6598" s="12" t="s">
        <v>3138</v>
      </c>
      <c r="B6598" s="13" t="s">
        <v>4939</v>
      </c>
      <c r="C6598" s="2"/>
      <c r="N6598"/>
      <c r="P6598" t="s">
        <v>5235</v>
      </c>
      <c r="S6598"/>
    </row>
    <row r="6599" spans="1:19" x14ac:dyDescent="0.4">
      <c r="C6599" s="2" t="s">
        <v>3131</v>
      </c>
      <c r="N6599"/>
      <c r="P6599" t="s">
        <v>5236</v>
      </c>
      <c r="S6599"/>
    </row>
    <row r="6600" spans="1:19" x14ac:dyDescent="0.4">
      <c r="A6600" s="12" t="s">
        <v>3138</v>
      </c>
      <c r="B6600" s="13" t="s">
        <v>4940</v>
      </c>
      <c r="C6600" s="2"/>
      <c r="N6600"/>
      <c r="P6600" t="s">
        <v>5237</v>
      </c>
    </row>
    <row r="6601" spans="1:19" x14ac:dyDescent="0.4">
      <c r="C6601" s="2" t="s">
        <v>3132</v>
      </c>
      <c r="N6601"/>
      <c r="P6601" t="s">
        <v>5238</v>
      </c>
    </row>
    <row r="6602" spans="1:19" x14ac:dyDescent="0.4">
      <c r="A6602" s="12" t="s">
        <v>3138</v>
      </c>
      <c r="B6602" s="13" t="s">
        <v>4941</v>
      </c>
      <c r="C6602" s="2"/>
      <c r="N6602"/>
      <c r="P6602" t="s">
        <v>5239</v>
      </c>
      <c r="S6602"/>
    </row>
    <row r="6603" spans="1:19" x14ac:dyDescent="0.4">
      <c r="C6603" s="2" t="s">
        <v>3133</v>
      </c>
      <c r="N6603"/>
      <c r="P6603" t="s">
        <v>5240</v>
      </c>
      <c r="S6603"/>
    </row>
    <row r="6604" spans="1:19" x14ac:dyDescent="0.4">
      <c r="A6604" s="12" t="s">
        <v>1554</v>
      </c>
      <c r="B6604" s="13" t="s">
        <v>4916</v>
      </c>
      <c r="C6604" s="2"/>
      <c r="P6604" t="s">
        <v>5241</v>
      </c>
      <c r="S6604"/>
    </row>
    <row r="6605" spans="1:19" x14ac:dyDescent="0.4">
      <c r="C6605" s="2" t="s">
        <v>2149</v>
      </c>
      <c r="P6605" t="s">
        <v>5242</v>
      </c>
      <c r="S6605"/>
    </row>
    <row r="6606" spans="1:19" x14ac:dyDescent="0.4">
      <c r="A6606" s="12" t="s">
        <v>1554</v>
      </c>
      <c r="B6606" s="13" t="s">
        <v>5178</v>
      </c>
      <c r="C6606" s="2"/>
      <c r="P6606" t="s">
        <v>5243</v>
      </c>
      <c r="S6606"/>
    </row>
    <row r="6607" spans="1:19" x14ac:dyDescent="0.4">
      <c r="C6607" s="2" t="s">
        <v>5180</v>
      </c>
      <c r="P6607" t="s">
        <v>5244</v>
      </c>
      <c r="S6607"/>
    </row>
    <row r="6608" spans="1:19" x14ac:dyDescent="0.4">
      <c r="A6608" s="12" t="s">
        <v>1554</v>
      </c>
      <c r="B6608" s="13" t="s">
        <v>5179</v>
      </c>
      <c r="C6608" s="2"/>
      <c r="P6608" t="s">
        <v>5245</v>
      </c>
    </row>
    <row r="6609" spans="1:16" x14ac:dyDescent="0.4">
      <c r="C6609" s="2" t="s">
        <v>5181</v>
      </c>
      <c r="P6609" t="s">
        <v>5246</v>
      </c>
    </row>
    <row r="6610" spans="1:16" x14ac:dyDescent="0.4">
      <c r="A6610" s="12" t="s">
        <v>1554</v>
      </c>
      <c r="B6610" s="13" t="s">
        <v>4917</v>
      </c>
      <c r="C6610" s="2"/>
      <c r="P6610" t="s">
        <v>5247</v>
      </c>
    </row>
    <row r="6611" spans="1:16" x14ac:dyDescent="0.4">
      <c r="C6611" s="2" t="s">
        <v>2150</v>
      </c>
      <c r="N6611"/>
      <c r="P6611" t="s">
        <v>5248</v>
      </c>
    </row>
    <row r="6612" spans="1:16" x14ac:dyDescent="0.4">
      <c r="A6612" s="12" t="s">
        <v>1554</v>
      </c>
      <c r="B6612" s="13" t="s">
        <v>4918</v>
      </c>
      <c r="C6612" s="2"/>
      <c r="N6612"/>
      <c r="P6612" t="s">
        <v>5249</v>
      </c>
    </row>
    <row r="6613" spans="1:16" x14ac:dyDescent="0.4">
      <c r="C6613" s="2" t="s">
        <v>2151</v>
      </c>
      <c r="N6613"/>
      <c r="P6613" t="s">
        <v>5250</v>
      </c>
    </row>
    <row r="6614" spans="1:16" x14ac:dyDescent="0.4">
      <c r="A6614" s="12" t="s">
        <v>1554</v>
      </c>
      <c r="B6614" s="13" t="s">
        <v>4919</v>
      </c>
      <c r="C6614" s="2"/>
      <c r="N6614"/>
      <c r="P6614" t="s">
        <v>5251</v>
      </c>
    </row>
    <row r="6615" spans="1:16" x14ac:dyDescent="0.4">
      <c r="C6615" s="2" t="s">
        <v>2152</v>
      </c>
      <c r="N6615"/>
      <c r="P6615" t="s">
        <v>5252</v>
      </c>
    </row>
    <row r="6616" spans="1:16" x14ac:dyDescent="0.4">
      <c r="A6616" s="12" t="s">
        <v>1554</v>
      </c>
      <c r="B6616" s="13" t="s">
        <v>5187</v>
      </c>
      <c r="C6616" s="2"/>
      <c r="P6616" t="s">
        <v>5253</v>
      </c>
    </row>
    <row r="6617" spans="1:16" x14ac:dyDescent="0.4">
      <c r="C6617" s="2" t="s">
        <v>5188</v>
      </c>
      <c r="P6617" t="s">
        <v>5254</v>
      </c>
    </row>
    <row r="6618" spans="1:16" x14ac:dyDescent="0.4">
      <c r="A6618" s="12" t="s">
        <v>1554</v>
      </c>
      <c r="B6618" s="13" t="s">
        <v>4920</v>
      </c>
      <c r="C6618" s="2"/>
      <c r="N6618"/>
      <c r="P6618" t="s">
        <v>5255</v>
      </c>
    </row>
    <row r="6619" spans="1:16" x14ac:dyDescent="0.4">
      <c r="C6619" s="2" t="s">
        <v>2153</v>
      </c>
      <c r="N6619"/>
      <c r="P6619" t="s">
        <v>5256</v>
      </c>
    </row>
    <row r="6620" spans="1:16" x14ac:dyDescent="0.4">
      <c r="A6620" s="12" t="s">
        <v>1554</v>
      </c>
      <c r="B6620" s="13" t="s">
        <v>4921</v>
      </c>
      <c r="C6620" s="2"/>
      <c r="N6620"/>
      <c r="P6620" t="s">
        <v>5257</v>
      </c>
    </row>
    <row r="6621" spans="1:16" x14ac:dyDescent="0.4">
      <c r="C6621" s="2" t="s">
        <v>2154</v>
      </c>
      <c r="N6621"/>
      <c r="P6621" t="s">
        <v>5258</v>
      </c>
    </row>
    <row r="6622" spans="1:16" x14ac:dyDescent="0.4">
      <c r="A6622" s="12" t="s">
        <v>1554</v>
      </c>
      <c r="B6622" s="13" t="s">
        <v>5200</v>
      </c>
      <c r="C6622" s="2"/>
      <c r="P6622" t="s">
        <v>5259</v>
      </c>
    </row>
    <row r="6623" spans="1:16" x14ac:dyDescent="0.4">
      <c r="C6623" s="2" t="s">
        <v>5204</v>
      </c>
      <c r="P6623" t="s">
        <v>5260</v>
      </c>
    </row>
    <row r="6624" spans="1:16" x14ac:dyDescent="0.4">
      <c r="A6624" s="12" t="s">
        <v>1554</v>
      </c>
      <c r="B6624" s="13" t="s">
        <v>5201</v>
      </c>
      <c r="C6624" s="2"/>
    </row>
    <row r="6625" spans="1:14" x14ac:dyDescent="0.4">
      <c r="C6625" s="2" t="s">
        <v>5205</v>
      </c>
    </row>
    <row r="6626" spans="1:14" x14ac:dyDescent="0.4">
      <c r="A6626" s="12" t="s">
        <v>1554</v>
      </c>
      <c r="B6626" s="13" t="s">
        <v>5206</v>
      </c>
      <c r="C6626" s="2"/>
    </row>
    <row r="6627" spans="1:14" x14ac:dyDescent="0.4">
      <c r="C6627" s="2" t="s">
        <v>5207</v>
      </c>
    </row>
    <row r="6628" spans="1:14" x14ac:dyDescent="0.4">
      <c r="A6628" s="12" t="s">
        <v>1554</v>
      </c>
      <c r="B6628" s="13" t="s">
        <v>4903</v>
      </c>
      <c r="C6628" s="2"/>
    </row>
    <row r="6629" spans="1:14" x14ac:dyDescent="0.4">
      <c r="C6629" s="2" t="s">
        <v>2155</v>
      </c>
    </row>
    <row r="6630" spans="1:14" x14ac:dyDescent="0.4">
      <c r="A6630" s="12" t="s">
        <v>1554</v>
      </c>
      <c r="B6630" s="13" t="s">
        <v>4922</v>
      </c>
      <c r="C6630" s="2"/>
      <c r="N6630"/>
    </row>
    <row r="6631" spans="1:14" x14ac:dyDescent="0.4">
      <c r="C6631" s="2" t="s">
        <v>2156</v>
      </c>
      <c r="N6631"/>
    </row>
    <row r="6632" spans="1:14" x14ac:dyDescent="0.4">
      <c r="A6632" s="12" t="s">
        <v>1554</v>
      </c>
      <c r="B6632" s="13" t="s">
        <v>4923</v>
      </c>
      <c r="C6632" s="2"/>
      <c r="N6632"/>
    </row>
    <row r="6633" spans="1:14" x14ac:dyDescent="0.4">
      <c r="C6633" s="2" t="s">
        <v>2157</v>
      </c>
      <c r="N6633"/>
    </row>
    <row r="6634" spans="1:14" x14ac:dyDescent="0.4">
      <c r="A6634" s="12" t="s">
        <v>1554</v>
      </c>
      <c r="B6634" s="13" t="s">
        <v>4924</v>
      </c>
      <c r="C6634" s="2"/>
    </row>
    <row r="6635" spans="1:14" x14ac:dyDescent="0.4">
      <c r="C6635" s="2" t="s">
        <v>2158</v>
      </c>
    </row>
    <row r="6636" spans="1:14" x14ac:dyDescent="0.4">
      <c r="A6636" s="12" t="s">
        <v>1554</v>
      </c>
      <c r="B6636" s="13" t="s">
        <v>4925</v>
      </c>
      <c r="C6636" s="2"/>
      <c r="N6636"/>
    </row>
    <row r="6637" spans="1:14" x14ac:dyDescent="0.4">
      <c r="C6637" s="2" t="s">
        <v>2159</v>
      </c>
      <c r="N6637"/>
    </row>
    <row r="6638" spans="1:14" x14ac:dyDescent="0.4">
      <c r="A6638" s="12" t="s">
        <v>1554</v>
      </c>
      <c r="B6638" s="13" t="s">
        <v>4926</v>
      </c>
      <c r="C6638" s="2"/>
      <c r="N6638"/>
    </row>
    <row r="6639" spans="1:14" x14ac:dyDescent="0.4">
      <c r="C6639" s="2" t="s">
        <v>2160</v>
      </c>
      <c r="N6639"/>
    </row>
    <row r="6640" spans="1:14" x14ac:dyDescent="0.4">
      <c r="A6640" s="12" t="s">
        <v>1554</v>
      </c>
      <c r="B6640" s="13" t="s">
        <v>4927</v>
      </c>
      <c r="C6640" s="2"/>
      <c r="N6640"/>
    </row>
    <row r="6641" spans="1:23" x14ac:dyDescent="0.4">
      <c r="C6641" s="2" t="s">
        <v>2161</v>
      </c>
      <c r="N6641"/>
    </row>
    <row r="6642" spans="1:23" x14ac:dyDescent="0.4">
      <c r="A6642" s="12" t="s">
        <v>1554</v>
      </c>
      <c r="B6642" s="13" t="s">
        <v>6583</v>
      </c>
      <c r="C6642" s="2"/>
      <c r="N6642"/>
      <c r="S6642"/>
    </row>
    <row r="6643" spans="1:23" x14ac:dyDescent="0.4">
      <c r="A6643" s="12" t="s">
        <v>3138</v>
      </c>
      <c r="B6643" s="13" t="s">
        <v>4942</v>
      </c>
      <c r="C6643" s="2"/>
      <c r="N6643"/>
    </row>
    <row r="6644" spans="1:23" x14ac:dyDescent="0.4">
      <c r="C6644" s="2" t="s">
        <v>3134</v>
      </c>
      <c r="N6644"/>
    </row>
    <row r="6645" spans="1:23" x14ac:dyDescent="0.4">
      <c r="A6645" s="12" t="s">
        <v>4728</v>
      </c>
      <c r="C6645" s="2"/>
    </row>
    <row r="6646" spans="1:23" x14ac:dyDescent="0.4">
      <c r="A6646" s="12" t="s">
        <v>1554</v>
      </c>
      <c r="B6646" s="13" t="s">
        <v>5265</v>
      </c>
      <c r="C6646" s="2"/>
      <c r="R6646" s="1"/>
      <c r="S6646"/>
      <c r="W6646" s="8"/>
    </row>
    <row r="6647" spans="1:23" x14ac:dyDescent="0.4">
      <c r="C6647" s="2" t="s">
        <v>5281</v>
      </c>
      <c r="R6647" s="1"/>
      <c r="S6647"/>
      <c r="W6647" s="8"/>
    </row>
    <row r="6648" spans="1:23" x14ac:dyDescent="0.4">
      <c r="A6648" s="12" t="s">
        <v>1554</v>
      </c>
      <c r="B6648" s="13" t="s">
        <v>5266</v>
      </c>
      <c r="C6648" s="2"/>
      <c r="L6648" s="4" t="s">
        <v>5262</v>
      </c>
      <c r="R6648" s="1"/>
      <c r="S6648"/>
      <c r="W6648" s="8"/>
    </row>
    <row r="6649" spans="1:23" x14ac:dyDescent="0.4">
      <c r="C6649" s="2"/>
      <c r="R6649" s="1"/>
      <c r="S6649"/>
      <c r="W6649" s="8"/>
    </row>
    <row r="6650" spans="1:23" x14ac:dyDescent="0.4">
      <c r="A6650" s="12" t="s">
        <v>1554</v>
      </c>
      <c r="B6650" s="13" t="s">
        <v>5267</v>
      </c>
      <c r="C6650" s="2"/>
      <c r="R6650" s="1"/>
      <c r="S6650"/>
      <c r="W6650" s="8"/>
    </row>
    <row r="6651" spans="1:23" x14ac:dyDescent="0.4">
      <c r="A6651" s="12" t="s">
        <v>1554</v>
      </c>
      <c r="B6651" s="13" t="s">
        <v>5268</v>
      </c>
      <c r="C6651" s="2"/>
      <c r="R6651" s="1"/>
      <c r="S6651"/>
      <c r="W6651" s="8"/>
    </row>
    <row r="6652" spans="1:23" x14ac:dyDescent="0.4">
      <c r="A6652" s="12" t="s">
        <v>1554</v>
      </c>
      <c r="B6652" s="13" t="s">
        <v>5269</v>
      </c>
      <c r="C6652" s="2"/>
      <c r="R6652" s="1"/>
      <c r="S6652"/>
      <c r="W6652" s="8"/>
    </row>
    <row r="6653" spans="1:23" x14ac:dyDescent="0.4">
      <c r="A6653" s="12" t="s">
        <v>1554</v>
      </c>
      <c r="B6653" s="13" t="s">
        <v>5271</v>
      </c>
      <c r="C6653" s="2"/>
      <c r="L6653" s="4" t="s">
        <v>5262</v>
      </c>
      <c r="R6653" s="1"/>
      <c r="S6653"/>
      <c r="W6653" s="8"/>
    </row>
    <row r="6654" spans="1:23" x14ac:dyDescent="0.4">
      <c r="C6654" s="2"/>
      <c r="R6654" s="1"/>
      <c r="S6654"/>
      <c r="W6654" s="8"/>
    </row>
    <row r="6655" spans="1:23" x14ac:dyDescent="0.4">
      <c r="A6655" s="12" t="s">
        <v>1554</v>
      </c>
      <c r="B6655" s="13" t="s">
        <v>4899</v>
      </c>
      <c r="C6655" s="2"/>
      <c r="R6655" s="1"/>
      <c r="S6655"/>
      <c r="W6655" s="8"/>
    </row>
    <row r="6656" spans="1:23" x14ac:dyDescent="0.4">
      <c r="C6656" s="2" t="s">
        <v>3114</v>
      </c>
      <c r="R6656" s="1"/>
      <c r="S6656"/>
      <c r="W6656" s="8"/>
    </row>
    <row r="6657" spans="1:23" x14ac:dyDescent="0.4">
      <c r="A6657" s="12" t="s">
        <v>1554</v>
      </c>
      <c r="B6657" s="13" t="s">
        <v>5283</v>
      </c>
      <c r="C6657" s="2"/>
      <c r="R6657" s="1"/>
      <c r="S6657"/>
      <c r="W6657" s="8"/>
    </row>
    <row r="6658" spans="1:23" x14ac:dyDescent="0.4">
      <c r="C6658" s="2" t="s">
        <v>5282</v>
      </c>
      <c r="R6658" s="1"/>
      <c r="S6658"/>
      <c r="W6658" s="8"/>
    </row>
    <row r="6659" spans="1:23" x14ac:dyDescent="0.4">
      <c r="A6659" s="12" t="s">
        <v>1554</v>
      </c>
      <c r="B6659" s="13" t="s">
        <v>5285</v>
      </c>
      <c r="C6659" s="2"/>
      <c r="R6659" s="1"/>
      <c r="S6659"/>
      <c r="W6659" s="8"/>
    </row>
    <row r="6660" spans="1:23" x14ac:dyDescent="0.4">
      <c r="C6660" s="2" t="s">
        <v>5284</v>
      </c>
      <c r="R6660" s="1"/>
      <c r="S6660"/>
      <c r="W6660" s="8"/>
    </row>
    <row r="6661" spans="1:23" x14ac:dyDescent="0.4">
      <c r="A6661" s="12" t="s">
        <v>1554</v>
      </c>
      <c r="B6661" s="13" t="s">
        <v>5287</v>
      </c>
      <c r="C6661" s="2"/>
      <c r="R6661" s="1"/>
      <c r="S6661"/>
      <c r="W6661" s="8"/>
    </row>
    <row r="6662" spans="1:23" x14ac:dyDescent="0.4">
      <c r="C6662" s="2" t="s">
        <v>5286</v>
      </c>
      <c r="R6662" s="1"/>
      <c r="S6662"/>
      <c r="W6662" s="8"/>
    </row>
    <row r="6663" spans="1:23" x14ac:dyDescent="0.4">
      <c r="A6663" s="12" t="s">
        <v>1554</v>
      </c>
      <c r="B6663" s="13" t="s">
        <v>5272</v>
      </c>
      <c r="C6663" s="2"/>
      <c r="R6663" s="1"/>
      <c r="S6663"/>
      <c r="W6663" s="8"/>
    </row>
    <row r="6664" spans="1:23" x14ac:dyDescent="0.4">
      <c r="C6664" s="2" t="s">
        <v>5288</v>
      </c>
      <c r="R6664" s="1"/>
      <c r="S6664"/>
      <c r="W6664" s="8"/>
    </row>
    <row r="6665" spans="1:23" x14ac:dyDescent="0.4">
      <c r="A6665" s="12" t="s">
        <v>1554</v>
      </c>
      <c r="B6665" s="13" t="s">
        <v>4900</v>
      </c>
      <c r="C6665" s="2"/>
      <c r="W6665" s="8"/>
    </row>
    <row r="6666" spans="1:23" x14ac:dyDescent="0.4">
      <c r="C6666" s="2" t="s">
        <v>3108</v>
      </c>
      <c r="W6666" s="8"/>
    </row>
    <row r="6667" spans="1:23" x14ac:dyDescent="0.4">
      <c r="A6667" s="12" t="s">
        <v>1554</v>
      </c>
      <c r="B6667" s="13" t="s">
        <v>5273</v>
      </c>
      <c r="C6667" s="2"/>
      <c r="R6667" s="1"/>
      <c r="S6667"/>
      <c r="W6667" s="8"/>
    </row>
    <row r="6668" spans="1:23" x14ac:dyDescent="0.4">
      <c r="A6668" s="12" t="s">
        <v>1554</v>
      </c>
      <c r="B6668" s="13" t="s">
        <v>5274</v>
      </c>
      <c r="C6668" s="2"/>
      <c r="R6668" s="1"/>
      <c r="S6668"/>
      <c r="W6668" s="8"/>
    </row>
    <row r="6669" spans="1:23" x14ac:dyDescent="0.4">
      <c r="A6669" s="12" t="s">
        <v>1554</v>
      </c>
      <c r="B6669" s="13" t="s">
        <v>5290</v>
      </c>
      <c r="C6669" s="2"/>
      <c r="R6669" s="1"/>
      <c r="S6669"/>
      <c r="W6669" s="8"/>
    </row>
    <row r="6670" spans="1:23" x14ac:dyDescent="0.4">
      <c r="A6670" s="12" t="s">
        <v>1554</v>
      </c>
      <c r="B6670" s="13" t="s">
        <v>5275</v>
      </c>
      <c r="C6670" s="2"/>
      <c r="R6670" s="1"/>
      <c r="S6670"/>
      <c r="W6670" s="8"/>
    </row>
    <row r="6671" spans="1:23" x14ac:dyDescent="0.4">
      <c r="C6671" s="2" t="s">
        <v>5291</v>
      </c>
      <c r="R6671" s="1"/>
      <c r="S6671"/>
      <c r="W6671" s="8"/>
    </row>
    <row r="6672" spans="1:23" x14ac:dyDescent="0.4">
      <c r="A6672" s="12" t="s">
        <v>1554</v>
      </c>
      <c r="B6672" s="13" t="s">
        <v>8675</v>
      </c>
      <c r="C6672" s="2"/>
      <c r="R6672" s="1"/>
      <c r="S6672"/>
      <c r="W6672" s="8"/>
    </row>
    <row r="6673" spans="1:23" x14ac:dyDescent="0.4">
      <c r="A6673" s="12" t="s">
        <v>1554</v>
      </c>
      <c r="B6673" s="13" t="s">
        <v>4901</v>
      </c>
      <c r="C6673" s="2"/>
      <c r="W6673" s="8"/>
    </row>
    <row r="6674" spans="1:23" x14ac:dyDescent="0.4">
      <c r="C6674" s="2" t="s">
        <v>3106</v>
      </c>
      <c r="W6674" s="8"/>
    </row>
    <row r="6675" spans="1:23" x14ac:dyDescent="0.4">
      <c r="A6675" s="12" t="s">
        <v>1554</v>
      </c>
      <c r="B6675" s="13" t="s">
        <v>5276</v>
      </c>
      <c r="C6675" s="2"/>
      <c r="L6675" s="4" t="s">
        <v>5262</v>
      </c>
      <c r="R6675" s="1"/>
      <c r="S6675"/>
      <c r="W6675" s="8"/>
    </row>
    <row r="6676" spans="1:23" x14ac:dyDescent="0.4">
      <c r="C6676" s="2" t="s">
        <v>5292</v>
      </c>
      <c r="R6676" s="1"/>
      <c r="S6676"/>
      <c r="W6676" s="8"/>
    </row>
    <row r="6677" spans="1:23" x14ac:dyDescent="0.4">
      <c r="A6677" s="12" t="s">
        <v>1554</v>
      </c>
      <c r="B6677" s="13" t="s">
        <v>5294</v>
      </c>
      <c r="C6677" s="2"/>
      <c r="L6677" s="4" t="s">
        <v>5262</v>
      </c>
      <c r="R6677" s="1"/>
      <c r="S6677"/>
      <c r="W6677" s="8"/>
    </row>
    <row r="6678" spans="1:23" x14ac:dyDescent="0.4">
      <c r="C6678" s="2" t="s">
        <v>5293</v>
      </c>
      <c r="R6678" s="1"/>
      <c r="S6678"/>
      <c r="W6678" s="8"/>
    </row>
    <row r="6679" spans="1:23" x14ac:dyDescent="0.4">
      <c r="A6679" s="12" t="s">
        <v>1554</v>
      </c>
      <c r="B6679" s="13" t="s">
        <v>5277</v>
      </c>
      <c r="C6679" s="2"/>
      <c r="L6679" s="4" t="s">
        <v>5262</v>
      </c>
      <c r="R6679" s="1"/>
      <c r="S6679"/>
      <c r="W6679" s="8"/>
    </row>
    <row r="6680" spans="1:23" x14ac:dyDescent="0.4">
      <c r="C6680" s="2" t="s">
        <v>5295</v>
      </c>
      <c r="R6680" s="1"/>
      <c r="S6680"/>
      <c r="W6680" s="8"/>
    </row>
    <row r="6681" spans="1:23" x14ac:dyDescent="0.4">
      <c r="A6681" s="12" t="s">
        <v>1554</v>
      </c>
      <c r="B6681" s="13" t="s">
        <v>5296</v>
      </c>
      <c r="C6681" s="2"/>
      <c r="R6681" s="1"/>
      <c r="S6681"/>
      <c r="W6681" s="8"/>
    </row>
    <row r="6682" spans="1:23" x14ac:dyDescent="0.4">
      <c r="A6682" s="12" t="s">
        <v>1554</v>
      </c>
      <c r="B6682" s="13" t="s">
        <v>5278</v>
      </c>
      <c r="C6682" s="2"/>
      <c r="R6682" s="1"/>
      <c r="S6682"/>
      <c r="W6682" s="8"/>
    </row>
    <row r="6683" spans="1:23" x14ac:dyDescent="0.4">
      <c r="A6683" s="12" t="s">
        <v>1554</v>
      </c>
      <c r="B6683" s="13" t="s">
        <v>5279</v>
      </c>
      <c r="C6683" s="2"/>
      <c r="L6683" s="4" t="s">
        <v>5262</v>
      </c>
      <c r="R6683" s="1"/>
      <c r="S6683"/>
      <c r="W6683" s="8"/>
    </row>
    <row r="6684" spans="1:23" x14ac:dyDescent="0.4">
      <c r="C6684" s="2"/>
      <c r="R6684" s="1"/>
      <c r="S6684"/>
      <c r="W6684" s="8"/>
    </row>
    <row r="6685" spans="1:23" x14ac:dyDescent="0.4">
      <c r="A6685" s="12" t="s">
        <v>1554</v>
      </c>
      <c r="B6685" s="13" t="s">
        <v>5280</v>
      </c>
      <c r="C6685" s="2"/>
      <c r="L6685" s="4" t="s">
        <v>5262</v>
      </c>
      <c r="R6685" s="1"/>
      <c r="S6685"/>
      <c r="W6685" s="8"/>
    </row>
    <row r="6686" spans="1:23" x14ac:dyDescent="0.4">
      <c r="C6686" s="2"/>
      <c r="R6686" s="1"/>
      <c r="S6686"/>
      <c r="W6686" s="8"/>
    </row>
    <row r="6687" spans="1:23" x14ac:dyDescent="0.4">
      <c r="A6687" s="12" t="s">
        <v>1554</v>
      </c>
      <c r="B6687" s="13" t="s">
        <v>6581</v>
      </c>
      <c r="C6687" s="2"/>
      <c r="N6687"/>
      <c r="S6687"/>
    </row>
    <row r="6688" spans="1:23" x14ac:dyDescent="0.4">
      <c r="C6688" t="s">
        <v>6582</v>
      </c>
    </row>
    <row r="6689" spans="3:3" x14ac:dyDescent="0.4">
      <c r="C6689" t="s">
        <v>1763</v>
      </c>
    </row>
    <row r="6690" spans="3:3" x14ac:dyDescent="0.4">
      <c r="C6690" t="s">
        <v>2565</v>
      </c>
    </row>
    <row r="6691" spans="3:3" x14ac:dyDescent="0.4">
      <c r="C6691" t="s">
        <v>1764</v>
      </c>
    </row>
    <row r="6692" spans="3:3" x14ac:dyDescent="0.4">
      <c r="C6692" t="s">
        <v>1765</v>
      </c>
    </row>
    <row r="6693" spans="3:3" x14ac:dyDescent="0.4">
      <c r="C6693" t="s">
        <v>1766</v>
      </c>
    </row>
    <row r="6694" spans="3:3" x14ac:dyDescent="0.4">
      <c r="C6694" t="s">
        <v>1767</v>
      </c>
    </row>
    <row r="6695" spans="3:3" x14ac:dyDescent="0.4">
      <c r="C6695" t="s">
        <v>1768</v>
      </c>
    </row>
    <row r="6696" spans="3:3" x14ac:dyDescent="0.4">
      <c r="C6696" t="s">
        <v>1769</v>
      </c>
    </row>
    <row r="6697" spans="3:3" x14ac:dyDescent="0.4">
      <c r="C6697" t="s">
        <v>1770</v>
      </c>
    </row>
    <row r="6698" spans="3:3" x14ac:dyDescent="0.4">
      <c r="C6698" t="s">
        <v>1771</v>
      </c>
    </row>
    <row r="6699" spans="3:3" x14ac:dyDescent="0.4">
      <c r="C6699" t="s">
        <v>1772</v>
      </c>
    </row>
    <row r="6700" spans="3:3" x14ac:dyDescent="0.4">
      <c r="C6700" t="s">
        <v>1773</v>
      </c>
    </row>
    <row r="6701" spans="3:3" x14ac:dyDescent="0.4">
      <c r="C6701" t="s">
        <v>1774</v>
      </c>
    </row>
    <row r="6702" spans="3:3" x14ac:dyDescent="0.4">
      <c r="C6702" t="s">
        <v>1775</v>
      </c>
    </row>
    <row r="6703" spans="3:3" x14ac:dyDescent="0.4">
      <c r="C6703" t="s">
        <v>1763</v>
      </c>
    </row>
    <row r="6704" spans="3:3" x14ac:dyDescent="0.4">
      <c r="C6704" t="s">
        <v>2565</v>
      </c>
    </row>
    <row r="6705" spans="3:3" x14ac:dyDescent="0.4">
      <c r="C6705" t="s">
        <v>1767</v>
      </c>
    </row>
    <row r="6706" spans="3:3" x14ac:dyDescent="0.4">
      <c r="C6706" t="s">
        <v>1768</v>
      </c>
    </row>
    <row r="6707" spans="3:3" x14ac:dyDescent="0.4">
      <c r="C6707" t="s">
        <v>1769</v>
      </c>
    </row>
    <row r="6708" spans="3:3" x14ac:dyDescent="0.4">
      <c r="C6708" t="s">
        <v>1770</v>
      </c>
    </row>
    <row r="6709" spans="3:3" x14ac:dyDescent="0.4">
      <c r="C6709" t="s">
        <v>1771</v>
      </c>
    </row>
    <row r="6710" spans="3:3" x14ac:dyDescent="0.4">
      <c r="C6710" t="s">
        <v>1772</v>
      </c>
    </row>
    <row r="6711" spans="3:3" x14ac:dyDescent="0.4">
      <c r="C6711" t="s">
        <v>1773</v>
      </c>
    </row>
    <row r="6712" spans="3:3" x14ac:dyDescent="0.4">
      <c r="C6712" t="s">
        <v>1774</v>
      </c>
    </row>
    <row r="6713" spans="3:3" x14ac:dyDescent="0.4">
      <c r="C6713" t="s">
        <v>1775</v>
      </c>
    </row>
    <row r="6714" spans="3:3" x14ac:dyDescent="0.4">
      <c r="C6714" t="s">
        <v>1776</v>
      </c>
    </row>
    <row r="6715" spans="3:3" x14ac:dyDescent="0.4">
      <c r="C6715" t="s">
        <v>1777</v>
      </c>
    </row>
    <row r="6716" spans="3:3" x14ac:dyDescent="0.4">
      <c r="C6716" t="s">
        <v>1778</v>
      </c>
    </row>
    <row r="6717" spans="3:3" x14ac:dyDescent="0.4">
      <c r="C6717" t="s">
        <v>2570</v>
      </c>
    </row>
    <row r="6718" spans="3:3" x14ac:dyDescent="0.4">
      <c r="C6718" t="s">
        <v>1779</v>
      </c>
    </row>
    <row r="6719" spans="3:3" x14ac:dyDescent="0.4">
      <c r="C6719" t="s">
        <v>1780</v>
      </c>
    </row>
    <row r="6720" spans="3:3" x14ac:dyDescent="0.4">
      <c r="C6720" t="s">
        <v>1781</v>
      </c>
    </row>
    <row r="6721" spans="3:3" x14ac:dyDescent="0.4">
      <c r="C6721" t="s">
        <v>2584</v>
      </c>
    </row>
    <row r="6722" spans="3:3" x14ac:dyDescent="0.4">
      <c r="C6722" t="s">
        <v>2585</v>
      </c>
    </row>
    <row r="6723" spans="3:3" x14ac:dyDescent="0.4">
      <c r="C6723" t="s">
        <v>1782</v>
      </c>
    </row>
    <row r="6724" spans="3:3" x14ac:dyDescent="0.4">
      <c r="C6724" t="s">
        <v>1783</v>
      </c>
    </row>
    <row r="6725" spans="3:3" x14ac:dyDescent="0.4">
      <c r="C6725" t="s">
        <v>1784</v>
      </c>
    </row>
    <row r="6726" spans="3:3" x14ac:dyDescent="0.4">
      <c r="C6726" t="s">
        <v>1785</v>
      </c>
    </row>
    <row r="6727" spans="3:3" x14ac:dyDescent="0.4">
      <c r="C6727" t="s">
        <v>1786</v>
      </c>
    </row>
    <row r="6728" spans="3:3" x14ac:dyDescent="0.4">
      <c r="C6728" t="s">
        <v>1787</v>
      </c>
    </row>
    <row r="6729" spans="3:3" x14ac:dyDescent="0.4">
      <c r="C6729" t="s">
        <v>1788</v>
      </c>
    </row>
    <row r="6730" spans="3:3" x14ac:dyDescent="0.4">
      <c r="C6730" t="s">
        <v>1789</v>
      </c>
    </row>
    <row r="6731" spans="3:3" x14ac:dyDescent="0.4">
      <c r="C6731" t="s">
        <v>1790</v>
      </c>
    </row>
    <row r="6732" spans="3:3" x14ac:dyDescent="0.4">
      <c r="C6732" t="s">
        <v>1784</v>
      </c>
    </row>
    <row r="6733" spans="3:3" x14ac:dyDescent="0.4">
      <c r="C6733" t="s">
        <v>1791</v>
      </c>
    </row>
    <row r="6734" spans="3:3" x14ac:dyDescent="0.4">
      <c r="C6734" t="s">
        <v>1792</v>
      </c>
    </row>
    <row r="6735" spans="3:3" x14ac:dyDescent="0.4">
      <c r="C6735" t="s">
        <v>1793</v>
      </c>
    </row>
    <row r="6736" spans="3:3" x14ac:dyDescent="0.4">
      <c r="C6736" t="s">
        <v>1794</v>
      </c>
    </row>
    <row r="6737" spans="3:3" x14ac:dyDescent="0.4">
      <c r="C6737" t="s">
        <v>1795</v>
      </c>
    </row>
    <row r="6738" spans="3:3" x14ac:dyDescent="0.4">
      <c r="C6738" t="s">
        <v>1796</v>
      </c>
    </row>
    <row r="6739" spans="3:3" x14ac:dyDescent="0.4">
      <c r="C6739" t="s">
        <v>1797</v>
      </c>
    </row>
    <row r="6740" spans="3:3" x14ac:dyDescent="0.4">
      <c r="C6740" t="s">
        <v>1798</v>
      </c>
    </row>
    <row r="6741" spans="3:3" x14ac:dyDescent="0.4">
      <c r="C6741" t="s">
        <v>1799</v>
      </c>
    </row>
    <row r="6742" spans="3:3" x14ac:dyDescent="0.4">
      <c r="C6742" t="s">
        <v>1800</v>
      </c>
    </row>
    <row r="6743" spans="3:3" x14ac:dyDescent="0.4">
      <c r="C6743" t="s">
        <v>1801</v>
      </c>
    </row>
    <row r="6744" spans="3:3" x14ac:dyDescent="0.4">
      <c r="C6744" t="s">
        <v>1802</v>
      </c>
    </row>
    <row r="6745" spans="3:3" x14ac:dyDescent="0.4">
      <c r="C6745" t="s">
        <v>1803</v>
      </c>
    </row>
    <row r="6746" spans="3:3" x14ac:dyDescent="0.4">
      <c r="C6746" t="s">
        <v>1804</v>
      </c>
    </row>
    <row r="6747" spans="3:3" x14ac:dyDescent="0.4">
      <c r="C6747" t="s">
        <v>1805</v>
      </c>
    </row>
    <row r="6748" spans="3:3" x14ac:dyDescent="0.4">
      <c r="C6748" t="s">
        <v>1806</v>
      </c>
    </row>
    <row r="6749" spans="3:3" x14ac:dyDescent="0.4">
      <c r="C6749" t="s">
        <v>1807</v>
      </c>
    </row>
    <row r="6750" spans="3:3" x14ac:dyDescent="0.4">
      <c r="C6750" t="s">
        <v>1808</v>
      </c>
    </row>
    <row r="6751" spans="3:3" x14ac:dyDescent="0.4">
      <c r="C6751" t="s">
        <v>1809</v>
      </c>
    </row>
    <row r="6752" spans="3:3" x14ac:dyDescent="0.4">
      <c r="C6752" t="s">
        <v>1810</v>
      </c>
    </row>
    <row r="6753" spans="3:3" x14ac:dyDescent="0.4">
      <c r="C6753" t="s">
        <v>1811</v>
      </c>
    </row>
    <row r="6754" spans="3:3" x14ac:dyDescent="0.4">
      <c r="C6754" t="s">
        <v>1812</v>
      </c>
    </row>
    <row r="6755" spans="3:3" x14ac:dyDescent="0.4">
      <c r="C6755" t="s">
        <v>1813</v>
      </c>
    </row>
    <row r="6756" spans="3:3" x14ac:dyDescent="0.4">
      <c r="C6756" t="s">
        <v>1814</v>
      </c>
    </row>
    <row r="6757" spans="3:3" x14ac:dyDescent="0.4">
      <c r="C6757" t="s">
        <v>1815</v>
      </c>
    </row>
    <row r="6758" spans="3:3" x14ac:dyDescent="0.4">
      <c r="C6758" t="s">
        <v>1816</v>
      </c>
    </row>
    <row r="6759" spans="3:3" x14ac:dyDescent="0.4">
      <c r="C6759" t="s">
        <v>1817</v>
      </c>
    </row>
    <row r="6760" spans="3:3" x14ac:dyDescent="0.4">
      <c r="C6760" t="s">
        <v>1818</v>
      </c>
    </row>
    <row r="6761" spans="3:3" x14ac:dyDescent="0.4">
      <c r="C6761" t="s">
        <v>1819</v>
      </c>
    </row>
    <row r="6762" spans="3:3" x14ac:dyDescent="0.4">
      <c r="C6762" t="s">
        <v>1820</v>
      </c>
    </row>
    <row r="6763" spans="3:3" x14ac:dyDescent="0.4">
      <c r="C6763" t="s">
        <v>1821</v>
      </c>
    </row>
    <row r="6764" spans="3:3" x14ac:dyDescent="0.4">
      <c r="C6764" t="s">
        <v>1822</v>
      </c>
    </row>
    <row r="6765" spans="3:3" x14ac:dyDescent="0.4">
      <c r="C6765" t="s">
        <v>1823</v>
      </c>
    </row>
    <row r="6766" spans="3:3" x14ac:dyDescent="0.4">
      <c r="C6766" t="s">
        <v>1824</v>
      </c>
    </row>
    <row r="6767" spans="3:3" x14ac:dyDescent="0.4">
      <c r="C6767" t="s">
        <v>1825</v>
      </c>
    </row>
    <row r="6768" spans="3:3" x14ac:dyDescent="0.4">
      <c r="C6768" t="s">
        <v>1826</v>
      </c>
    </row>
    <row r="6769" spans="3:3" x14ac:dyDescent="0.4">
      <c r="C6769" t="s">
        <v>1827</v>
      </c>
    </row>
    <row r="6770" spans="3:3" x14ac:dyDescent="0.4">
      <c r="C6770" t="s">
        <v>1828</v>
      </c>
    </row>
    <row r="6771" spans="3:3" x14ac:dyDescent="0.4">
      <c r="C6771" t="s">
        <v>1829</v>
      </c>
    </row>
    <row r="6772" spans="3:3" x14ac:dyDescent="0.4">
      <c r="C6772" t="s">
        <v>1830</v>
      </c>
    </row>
    <row r="6773" spans="3:3" x14ac:dyDescent="0.4">
      <c r="C6773" t="s">
        <v>1831</v>
      </c>
    </row>
    <row r="6774" spans="3:3" x14ac:dyDescent="0.4">
      <c r="C6774" t="s">
        <v>1832</v>
      </c>
    </row>
    <row r="6775" spans="3:3" x14ac:dyDescent="0.4">
      <c r="C6775" t="s">
        <v>1833</v>
      </c>
    </row>
    <row r="6776" spans="3:3" x14ac:dyDescent="0.4">
      <c r="C6776" t="s">
        <v>1834</v>
      </c>
    </row>
    <row r="6777" spans="3:3" x14ac:dyDescent="0.4">
      <c r="C6777" t="s">
        <v>1835</v>
      </c>
    </row>
    <row r="6778" spans="3:3" x14ac:dyDescent="0.4">
      <c r="C6778" t="s">
        <v>1836</v>
      </c>
    </row>
    <row r="6779" spans="3:3" x14ac:dyDescent="0.4">
      <c r="C6779" t="s">
        <v>1837</v>
      </c>
    </row>
    <row r="6780" spans="3:3" x14ac:dyDescent="0.4">
      <c r="C6780" t="s">
        <v>1838</v>
      </c>
    </row>
    <row r="6781" spans="3:3" x14ac:dyDescent="0.4">
      <c r="C6781" t="s">
        <v>1839</v>
      </c>
    </row>
    <row r="6782" spans="3:3" x14ac:dyDescent="0.4">
      <c r="C6782" t="s">
        <v>1840</v>
      </c>
    </row>
    <row r="6783" spans="3:3" x14ac:dyDescent="0.4">
      <c r="C6783" t="s">
        <v>1841</v>
      </c>
    </row>
    <row r="6784" spans="3:3" x14ac:dyDescent="0.4">
      <c r="C6784" t="s">
        <v>1842</v>
      </c>
    </row>
    <row r="6785" spans="1:3" x14ac:dyDescent="0.4">
      <c r="C6785" t="s">
        <v>1843</v>
      </c>
    </row>
    <row r="6786" spans="1:3" x14ac:dyDescent="0.4">
      <c r="C6786" t="s">
        <v>1844</v>
      </c>
    </row>
    <row r="6787" spans="1:3" x14ac:dyDescent="0.4">
      <c r="C6787" t="s">
        <v>1845</v>
      </c>
    </row>
    <row r="6788" spans="1:3" x14ac:dyDescent="0.4">
      <c r="C6788" t="s">
        <v>1846</v>
      </c>
    </row>
    <row r="6789" spans="1:3" x14ac:dyDescent="0.4">
      <c r="C6789" t="s">
        <v>1846</v>
      </c>
    </row>
    <row r="6790" spans="1:3" x14ac:dyDescent="0.4">
      <c r="C6790" t="s">
        <v>1847</v>
      </c>
    </row>
    <row r="6791" spans="1:3" x14ac:dyDescent="0.4">
      <c r="C6791" t="s">
        <v>1848</v>
      </c>
    </row>
    <row r="6792" spans="1:3" x14ac:dyDescent="0.4">
      <c r="C6792" s="2" t="s">
        <v>1849</v>
      </c>
    </row>
    <row r="6793" spans="1:3" x14ac:dyDescent="0.4">
      <c r="C6793" s="2"/>
    </row>
    <row r="6794" spans="1:3" x14ac:dyDescent="0.4">
      <c r="C6794" s="2"/>
    </row>
    <row r="6795" spans="1:3" x14ac:dyDescent="0.4">
      <c r="A6795" s="12" t="s">
        <v>1554</v>
      </c>
      <c r="C6795" s="2"/>
    </row>
    <row r="6796" spans="1:3" x14ac:dyDescent="0.4">
      <c r="A6796" s="12" t="s">
        <v>1554</v>
      </c>
      <c r="B6796" s="18" t="s">
        <v>4140</v>
      </c>
      <c r="C6796" s="2"/>
    </row>
    <row r="6797" spans="1:3" x14ac:dyDescent="0.4">
      <c r="A6797" s="12" t="s">
        <v>1554</v>
      </c>
      <c r="B6797" s="13" t="s">
        <v>1979</v>
      </c>
      <c r="C6797" s="2"/>
    </row>
    <row r="6798" spans="1:3" x14ac:dyDescent="0.4">
      <c r="C6798" s="2"/>
    </row>
    <row r="6799" spans="1:3" x14ac:dyDescent="0.4">
      <c r="C6799" s="2"/>
    </row>
    <row r="6800" spans="1:3" x14ac:dyDescent="0.4">
      <c r="A6800" s="12" t="s">
        <v>3138</v>
      </c>
      <c r="C6800" s="2"/>
    </row>
    <row r="6801" spans="1:14" x14ac:dyDescent="0.4">
      <c r="A6801" s="12" t="s">
        <v>3138</v>
      </c>
      <c r="B6801" s="18" t="s">
        <v>84</v>
      </c>
      <c r="C6801" s="2"/>
    </row>
    <row r="6802" spans="1:14" x14ac:dyDescent="0.4">
      <c r="C6802" s="2"/>
    </row>
    <row r="6803" spans="1:14" x14ac:dyDescent="0.4">
      <c r="C6803" s="2"/>
    </row>
    <row r="6804" spans="1:14" x14ac:dyDescent="0.4">
      <c r="A6804" s="12" t="s">
        <v>1554</v>
      </c>
      <c r="C6804" s="2"/>
    </row>
    <row r="6805" spans="1:14" x14ac:dyDescent="0.4">
      <c r="A6805" s="12" t="s">
        <v>1554</v>
      </c>
      <c r="B6805" s="18" t="s">
        <v>4479</v>
      </c>
      <c r="C6805" s="2"/>
      <c r="N6805"/>
    </row>
    <row r="6806" spans="1:14" x14ac:dyDescent="0.4">
      <c r="A6806" s="12" t="s">
        <v>1554</v>
      </c>
      <c r="B6806" s="13" t="s">
        <v>7036</v>
      </c>
      <c r="C6806" s="2"/>
    </row>
    <row r="6807" spans="1:14" x14ac:dyDescent="0.4">
      <c r="A6807" s="12" t="s">
        <v>1554</v>
      </c>
      <c r="B6807" s="13" t="s">
        <v>4481</v>
      </c>
      <c r="C6807" s="2"/>
    </row>
    <row r="6808" spans="1:14" x14ac:dyDescent="0.4">
      <c r="A6808" s="12" t="s">
        <v>1554</v>
      </c>
      <c r="B6808" s="13" t="s">
        <v>4482</v>
      </c>
      <c r="C6808" s="2"/>
    </row>
    <row r="6809" spans="1:14" x14ac:dyDescent="0.4">
      <c r="A6809" s="12" t="s">
        <v>1554</v>
      </c>
      <c r="B6809" s="13" t="s">
        <v>4483</v>
      </c>
      <c r="C6809" s="2"/>
    </row>
    <row r="6810" spans="1:14" x14ac:dyDescent="0.4">
      <c r="A6810" s="12" t="s">
        <v>1554</v>
      </c>
      <c r="B6810" s="13" t="s">
        <v>4484</v>
      </c>
      <c r="C6810" s="2"/>
    </row>
    <row r="6811" spans="1:14" x14ac:dyDescent="0.4">
      <c r="A6811" s="12" t="s">
        <v>1554</v>
      </c>
      <c r="B6811" s="13" t="s">
        <v>4485</v>
      </c>
      <c r="C6811" s="2"/>
    </row>
    <row r="6812" spans="1:14" x14ac:dyDescent="0.4">
      <c r="A6812" s="12" t="s">
        <v>1554</v>
      </c>
      <c r="B6812" s="13" t="s">
        <v>4486</v>
      </c>
      <c r="C6812" s="2"/>
    </row>
    <row r="6813" spans="1:14" x14ac:dyDescent="0.4">
      <c r="A6813" s="12" t="s">
        <v>1554</v>
      </c>
      <c r="B6813" s="13" t="s">
        <v>4487</v>
      </c>
      <c r="C6813" s="2"/>
    </row>
    <row r="6814" spans="1:14" x14ac:dyDescent="0.4">
      <c r="A6814" s="12" t="s">
        <v>1554</v>
      </c>
      <c r="B6814" s="13" t="s">
        <v>4488</v>
      </c>
      <c r="C6814" s="2"/>
    </row>
    <row r="6815" spans="1:14" x14ac:dyDescent="0.4">
      <c r="A6815" s="12" t="s">
        <v>1554</v>
      </c>
      <c r="B6815" s="13" t="s">
        <v>176</v>
      </c>
      <c r="C6815" s="2"/>
    </row>
    <row r="6816" spans="1:14" x14ac:dyDescent="0.4">
      <c r="A6816" s="12" t="s">
        <v>1554</v>
      </c>
      <c r="B6816" s="13" t="s">
        <v>4489</v>
      </c>
      <c r="C6816" s="2"/>
    </row>
    <row r="6817" spans="1:18" x14ac:dyDescent="0.4">
      <c r="C6817" s="2"/>
    </row>
    <row r="6818" spans="1:18" x14ac:dyDescent="0.4">
      <c r="C6818" s="2"/>
    </row>
    <row r="6819" spans="1:18" x14ac:dyDescent="0.4">
      <c r="A6819" s="12" t="s">
        <v>4728</v>
      </c>
      <c r="C6819" s="2"/>
    </row>
    <row r="6820" spans="1:18" x14ac:dyDescent="0.4">
      <c r="A6820" s="12" t="s">
        <v>1554</v>
      </c>
      <c r="B6820" s="18" t="s">
        <v>6398</v>
      </c>
      <c r="C6820" s="2"/>
      <c r="N6820"/>
    </row>
    <row r="6821" spans="1:18" x14ac:dyDescent="0.4">
      <c r="A6821" s="12" t="s">
        <v>4728</v>
      </c>
      <c r="B6821" s="13" t="s">
        <v>5298</v>
      </c>
      <c r="C6821" s="2"/>
    </row>
    <row r="6822" spans="1:18" x14ac:dyDescent="0.4">
      <c r="A6822" s="12" t="s">
        <v>4728</v>
      </c>
      <c r="B6822" s="13" t="s">
        <v>44</v>
      </c>
      <c r="C6822" s="2"/>
    </row>
    <row r="6823" spans="1:18" x14ac:dyDescent="0.4">
      <c r="A6823" s="12" t="s">
        <v>4728</v>
      </c>
      <c r="B6823" s="13" t="s">
        <v>5299</v>
      </c>
      <c r="C6823" s="2"/>
    </row>
    <row r="6824" spans="1:18" x14ac:dyDescent="0.4">
      <c r="A6824" s="12" t="s">
        <v>4728</v>
      </c>
      <c r="B6824" s="13" t="s">
        <v>5300</v>
      </c>
      <c r="C6824" s="2"/>
    </row>
    <row r="6825" spans="1:18" x14ac:dyDescent="0.4">
      <c r="A6825" s="12" t="s">
        <v>4728</v>
      </c>
      <c r="B6825" s="13" t="s">
        <v>6402</v>
      </c>
      <c r="C6825" s="2"/>
      <c r="N6825" s="71" t="s">
        <v>6399</v>
      </c>
      <c r="R6825" s="71" t="s">
        <v>7035</v>
      </c>
    </row>
    <row r="6826" spans="1:18" x14ac:dyDescent="0.4">
      <c r="A6826" s="12" t="s">
        <v>4728</v>
      </c>
      <c r="C6826" s="2"/>
    </row>
    <row r="6827" spans="1:18" x14ac:dyDescent="0.4">
      <c r="A6827" s="12" t="s">
        <v>4728</v>
      </c>
      <c r="B6827" s="13" t="s">
        <v>6403</v>
      </c>
      <c r="C6827" s="2"/>
      <c r="N6827" s="71" t="s">
        <v>6399</v>
      </c>
    </row>
    <row r="6828" spans="1:18" x14ac:dyDescent="0.4">
      <c r="A6828" s="12" t="s">
        <v>4728</v>
      </c>
      <c r="B6828" s="13" t="s">
        <v>6404</v>
      </c>
      <c r="C6828" s="2"/>
      <c r="N6828" s="71" t="s">
        <v>6399</v>
      </c>
    </row>
    <row r="6829" spans="1:18" x14ac:dyDescent="0.4">
      <c r="A6829" s="12" t="s">
        <v>4728</v>
      </c>
      <c r="B6829" s="13" t="s">
        <v>6405</v>
      </c>
      <c r="C6829" s="2"/>
      <c r="N6829" s="71" t="s">
        <v>6399</v>
      </c>
    </row>
    <row r="6830" spans="1:18" x14ac:dyDescent="0.4">
      <c r="A6830" s="12" t="s">
        <v>4728</v>
      </c>
      <c r="B6830" s="13" t="s">
        <v>6406</v>
      </c>
      <c r="C6830" s="2"/>
      <c r="N6830" s="71" t="s">
        <v>6399</v>
      </c>
    </row>
    <row r="6831" spans="1:18" x14ac:dyDescent="0.4">
      <c r="A6831" s="12" t="s">
        <v>4728</v>
      </c>
      <c r="B6831" s="13" t="s">
        <v>6407</v>
      </c>
      <c r="C6831" s="2"/>
      <c r="N6831" s="71" t="s">
        <v>6399</v>
      </c>
    </row>
    <row r="6832" spans="1:18" x14ac:dyDescent="0.4">
      <c r="A6832" s="12" t="s">
        <v>4728</v>
      </c>
      <c r="B6832" s="13" t="s">
        <v>6408</v>
      </c>
      <c r="C6832" s="2"/>
      <c r="N6832" s="71" t="s">
        <v>6399</v>
      </c>
    </row>
    <row r="6833" spans="1:14" x14ac:dyDescent="0.4">
      <c r="A6833" s="12" t="s">
        <v>4728</v>
      </c>
      <c r="B6833" s="13" t="s">
        <v>6409</v>
      </c>
      <c r="C6833" s="2"/>
      <c r="N6833" s="71" t="s">
        <v>6399</v>
      </c>
    </row>
    <row r="6834" spans="1:14" x14ac:dyDescent="0.4">
      <c r="A6834" s="12" t="s">
        <v>4728</v>
      </c>
      <c r="C6834" s="2"/>
    </row>
    <row r="6835" spans="1:14" x14ac:dyDescent="0.4">
      <c r="A6835" s="12" t="s">
        <v>4728</v>
      </c>
      <c r="B6835" s="13" t="s">
        <v>6410</v>
      </c>
      <c r="C6835" s="2"/>
    </row>
    <row r="6836" spans="1:14" x14ac:dyDescent="0.4">
      <c r="A6836" s="12" t="s">
        <v>4728</v>
      </c>
      <c r="C6836" s="2"/>
    </row>
    <row r="6837" spans="1:14" x14ac:dyDescent="0.4">
      <c r="A6837" s="12" t="s">
        <v>4728</v>
      </c>
      <c r="B6837" s="13" t="s">
        <v>6411</v>
      </c>
      <c r="C6837" s="2"/>
    </row>
    <row r="6838" spans="1:14" x14ac:dyDescent="0.4">
      <c r="A6838" s="12" t="s">
        <v>4728</v>
      </c>
      <c r="B6838" s="13" t="s">
        <v>6412</v>
      </c>
      <c r="C6838" s="2"/>
    </row>
    <row r="6839" spans="1:14" x14ac:dyDescent="0.4">
      <c r="A6839" s="12" t="s">
        <v>4728</v>
      </c>
      <c r="B6839" s="13" t="s">
        <v>6413</v>
      </c>
      <c r="C6839" s="2"/>
    </row>
    <row r="6840" spans="1:14" x14ac:dyDescent="0.4">
      <c r="A6840" s="12" t="s">
        <v>4728</v>
      </c>
      <c r="B6840" s="13" t="s">
        <v>6414</v>
      </c>
      <c r="C6840" s="2"/>
    </row>
    <row r="6841" spans="1:14" x14ac:dyDescent="0.4">
      <c r="A6841" s="12" t="s">
        <v>4728</v>
      </c>
      <c r="B6841" s="13" t="s">
        <v>6415</v>
      </c>
      <c r="C6841" s="2"/>
    </row>
    <row r="6842" spans="1:14" x14ac:dyDescent="0.4">
      <c r="A6842" s="12" t="s">
        <v>4728</v>
      </c>
      <c r="B6842" s="13" t="s">
        <v>6416</v>
      </c>
      <c r="C6842" s="2"/>
    </row>
    <row r="6843" spans="1:14" x14ac:dyDescent="0.4">
      <c r="A6843" s="12" t="s">
        <v>4728</v>
      </c>
      <c r="B6843" s="13" t="s">
        <v>6417</v>
      </c>
      <c r="C6843" s="2"/>
    </row>
    <row r="6844" spans="1:14" x14ac:dyDescent="0.4">
      <c r="A6844" s="12" t="s">
        <v>4728</v>
      </c>
      <c r="B6844" s="13" t="s">
        <v>6418</v>
      </c>
      <c r="C6844" s="2"/>
    </row>
    <row r="6845" spans="1:14" x14ac:dyDescent="0.4">
      <c r="A6845" s="12" t="s">
        <v>4728</v>
      </c>
      <c r="B6845" s="13" t="s">
        <v>6419</v>
      </c>
      <c r="C6845" s="2"/>
    </row>
    <row r="6846" spans="1:14" x14ac:dyDescent="0.4">
      <c r="A6846" s="12" t="s">
        <v>4728</v>
      </c>
      <c r="B6846" s="13" t="s">
        <v>6420</v>
      </c>
      <c r="C6846" s="2"/>
    </row>
    <row r="6847" spans="1:14" x14ac:dyDescent="0.4">
      <c r="A6847" s="12" t="s">
        <v>4728</v>
      </c>
      <c r="B6847" s="13" t="s">
        <v>6421</v>
      </c>
      <c r="C6847" s="2"/>
    </row>
    <row r="6848" spans="1:14" x14ac:dyDescent="0.4">
      <c r="A6848" s="12" t="s">
        <v>4728</v>
      </c>
      <c r="B6848" s="13" t="s">
        <v>6422</v>
      </c>
      <c r="C6848" s="2"/>
    </row>
    <row r="6849" spans="1:3" x14ac:dyDescent="0.4">
      <c r="A6849" s="12" t="s">
        <v>4728</v>
      </c>
      <c r="B6849" s="13" t="s">
        <v>6423</v>
      </c>
      <c r="C6849" s="2"/>
    </row>
    <row r="6850" spans="1:3" x14ac:dyDescent="0.4">
      <c r="A6850" s="12" t="s">
        <v>4728</v>
      </c>
      <c r="B6850" s="13" t="s">
        <v>6424</v>
      </c>
      <c r="C6850" s="2"/>
    </row>
    <row r="6851" spans="1:3" x14ac:dyDescent="0.4">
      <c r="A6851" s="12" t="s">
        <v>4728</v>
      </c>
      <c r="B6851" s="13" t="s">
        <v>6425</v>
      </c>
      <c r="C6851" s="2"/>
    </row>
    <row r="6852" spans="1:3" x14ac:dyDescent="0.4">
      <c r="A6852" s="12" t="s">
        <v>4728</v>
      </c>
      <c r="B6852" s="13" t="s">
        <v>6426</v>
      </c>
      <c r="C6852" s="2"/>
    </row>
    <row r="6853" spans="1:3" x14ac:dyDescent="0.4">
      <c r="A6853" s="12" t="s">
        <v>4728</v>
      </c>
      <c r="B6853" s="13" t="s">
        <v>6427</v>
      </c>
      <c r="C6853" s="2"/>
    </row>
    <row r="6854" spans="1:3" x14ac:dyDescent="0.4">
      <c r="A6854" s="12" t="s">
        <v>4728</v>
      </c>
      <c r="B6854" s="13" t="s">
        <v>6428</v>
      </c>
      <c r="C6854" s="2"/>
    </row>
    <row r="6855" spans="1:3" x14ac:dyDescent="0.4">
      <c r="A6855" s="12" t="s">
        <v>4728</v>
      </c>
      <c r="B6855" s="13" t="s">
        <v>6429</v>
      </c>
      <c r="C6855" s="2"/>
    </row>
    <row r="6856" spans="1:3" x14ac:dyDescent="0.4">
      <c r="A6856" s="12" t="s">
        <v>4728</v>
      </c>
      <c r="B6856" s="13" t="s">
        <v>6430</v>
      </c>
      <c r="C6856" s="2"/>
    </row>
    <row r="6857" spans="1:3" x14ac:dyDescent="0.4">
      <c r="A6857" s="12" t="s">
        <v>4728</v>
      </c>
      <c r="B6857" s="13" t="s">
        <v>6431</v>
      </c>
      <c r="C6857" s="2"/>
    </row>
    <row r="6858" spans="1:3" x14ac:dyDescent="0.4">
      <c r="A6858" s="12" t="s">
        <v>4728</v>
      </c>
      <c r="B6858" s="13" t="s">
        <v>6432</v>
      </c>
      <c r="C6858" s="2"/>
    </row>
    <row r="6859" spans="1:3" x14ac:dyDescent="0.4">
      <c r="A6859" s="12" t="s">
        <v>4728</v>
      </c>
      <c r="B6859" s="13" t="s">
        <v>6433</v>
      </c>
      <c r="C6859" s="2"/>
    </row>
    <row r="6860" spans="1:3" x14ac:dyDescent="0.4">
      <c r="A6860" s="12" t="s">
        <v>4728</v>
      </c>
      <c r="B6860" s="13" t="s">
        <v>6434</v>
      </c>
      <c r="C6860" s="2"/>
    </row>
    <row r="6861" spans="1:3" x14ac:dyDescent="0.4">
      <c r="A6861" s="12" t="s">
        <v>4728</v>
      </c>
      <c r="B6861" s="13" t="s">
        <v>6435</v>
      </c>
      <c r="C6861" s="2"/>
    </row>
    <row r="6862" spans="1:3" x14ac:dyDescent="0.4">
      <c r="A6862" s="12" t="s">
        <v>4728</v>
      </c>
      <c r="B6862" s="13" t="s">
        <v>6436</v>
      </c>
      <c r="C6862" s="2"/>
    </row>
    <row r="6863" spans="1:3" x14ac:dyDescent="0.4">
      <c r="A6863" s="12" t="s">
        <v>4728</v>
      </c>
      <c r="B6863" s="13" t="s">
        <v>6437</v>
      </c>
      <c r="C6863" s="2"/>
    </row>
    <row r="6864" spans="1:3" x14ac:dyDescent="0.4">
      <c r="A6864" s="12" t="s">
        <v>4728</v>
      </c>
      <c r="B6864" s="13" t="s">
        <v>6438</v>
      </c>
      <c r="C6864" s="2"/>
    </row>
    <row r="6865" spans="1:3" x14ac:dyDescent="0.4">
      <c r="A6865" s="12" t="s">
        <v>4728</v>
      </c>
      <c r="B6865" s="13" t="s">
        <v>6439</v>
      </c>
      <c r="C6865" s="2"/>
    </row>
    <row r="6866" spans="1:3" x14ac:dyDescent="0.4">
      <c r="A6866" s="12" t="s">
        <v>4728</v>
      </c>
      <c r="B6866" s="13" t="s">
        <v>6440</v>
      </c>
      <c r="C6866" s="2"/>
    </row>
    <row r="6867" spans="1:3" x14ac:dyDescent="0.4">
      <c r="A6867" s="12" t="s">
        <v>4728</v>
      </c>
      <c r="B6867" s="13" t="s">
        <v>6441</v>
      </c>
      <c r="C6867" s="2"/>
    </row>
    <row r="6868" spans="1:3" x14ac:dyDescent="0.4">
      <c r="A6868" s="12" t="s">
        <v>4728</v>
      </c>
      <c r="B6868" s="13" t="s">
        <v>6442</v>
      </c>
      <c r="C6868" s="2"/>
    </row>
    <row r="6869" spans="1:3" x14ac:dyDescent="0.4">
      <c r="A6869" s="12" t="s">
        <v>4728</v>
      </c>
      <c r="B6869" s="13" t="s">
        <v>6443</v>
      </c>
      <c r="C6869" s="2"/>
    </row>
    <row r="6870" spans="1:3" x14ac:dyDescent="0.4">
      <c r="A6870" s="12" t="s">
        <v>4728</v>
      </c>
      <c r="B6870" s="13" t="s">
        <v>6444</v>
      </c>
      <c r="C6870" s="2"/>
    </row>
    <row r="6871" spans="1:3" x14ac:dyDescent="0.4">
      <c r="A6871" s="12" t="s">
        <v>4728</v>
      </c>
      <c r="B6871" s="13" t="s">
        <v>6445</v>
      </c>
      <c r="C6871" s="2"/>
    </row>
    <row r="6872" spans="1:3" x14ac:dyDescent="0.4">
      <c r="A6872" s="12" t="s">
        <v>4728</v>
      </c>
      <c r="B6872" s="13" t="s">
        <v>6446</v>
      </c>
      <c r="C6872" s="2"/>
    </row>
    <row r="6873" spans="1:3" x14ac:dyDescent="0.4">
      <c r="A6873" s="12" t="s">
        <v>4728</v>
      </c>
      <c r="B6873" s="13" t="s">
        <v>6447</v>
      </c>
      <c r="C6873" s="2"/>
    </row>
    <row r="6874" spans="1:3" x14ac:dyDescent="0.4">
      <c r="A6874" s="12" t="s">
        <v>4728</v>
      </c>
      <c r="B6874" s="13" t="s">
        <v>6448</v>
      </c>
      <c r="C6874" s="2"/>
    </row>
    <row r="6875" spans="1:3" x14ac:dyDescent="0.4">
      <c r="A6875" s="12" t="s">
        <v>4728</v>
      </c>
      <c r="B6875" s="13" t="s">
        <v>6449</v>
      </c>
      <c r="C6875" s="2"/>
    </row>
    <row r="6876" spans="1:3" x14ac:dyDescent="0.4">
      <c r="A6876" s="12" t="s">
        <v>4728</v>
      </c>
      <c r="B6876" s="13" t="s">
        <v>6450</v>
      </c>
      <c r="C6876" s="2"/>
    </row>
    <row r="6877" spans="1:3" x14ac:dyDescent="0.4">
      <c r="A6877" s="12" t="s">
        <v>4728</v>
      </c>
      <c r="B6877" s="13" t="s">
        <v>6451</v>
      </c>
      <c r="C6877" s="2"/>
    </row>
    <row r="6878" spans="1:3" x14ac:dyDescent="0.4">
      <c r="A6878" s="12" t="s">
        <v>4728</v>
      </c>
      <c r="B6878" s="13" t="s">
        <v>6452</v>
      </c>
      <c r="C6878" s="2"/>
    </row>
    <row r="6879" spans="1:3" x14ac:dyDescent="0.4">
      <c r="A6879" s="12" t="s">
        <v>4728</v>
      </c>
      <c r="B6879" s="13" t="s">
        <v>6453</v>
      </c>
      <c r="C6879" s="2"/>
    </row>
    <row r="6880" spans="1:3" x14ac:dyDescent="0.4">
      <c r="A6880" s="12" t="s">
        <v>4728</v>
      </c>
      <c r="B6880" s="13" t="s">
        <v>6454</v>
      </c>
      <c r="C6880" s="2"/>
    </row>
    <row r="6881" spans="1:12" x14ac:dyDescent="0.4">
      <c r="A6881" s="12" t="s">
        <v>4728</v>
      </c>
      <c r="B6881" s="13" t="s">
        <v>6455</v>
      </c>
      <c r="C6881" s="2"/>
    </row>
    <row r="6882" spans="1:12" x14ac:dyDescent="0.4">
      <c r="A6882" s="12" t="s">
        <v>4728</v>
      </c>
      <c r="B6882" s="13" t="s">
        <v>6456</v>
      </c>
      <c r="C6882" s="2"/>
    </row>
    <row r="6883" spans="1:12" x14ac:dyDescent="0.4">
      <c r="A6883" s="12" t="s">
        <v>4728</v>
      </c>
      <c r="B6883" s="13" t="s">
        <v>6457</v>
      </c>
      <c r="C6883" s="2"/>
    </row>
    <row r="6884" spans="1:12" x14ac:dyDescent="0.4">
      <c r="A6884" s="12" t="s">
        <v>4728</v>
      </c>
      <c r="B6884" s="13" t="s">
        <v>6458</v>
      </c>
      <c r="C6884" s="2"/>
    </row>
    <row r="6885" spans="1:12" x14ac:dyDescent="0.4">
      <c r="A6885" s="12" t="s">
        <v>4728</v>
      </c>
      <c r="B6885" s="13" t="s">
        <v>6459</v>
      </c>
      <c r="C6885" s="2"/>
    </row>
    <row r="6886" spans="1:12" x14ac:dyDescent="0.4">
      <c r="A6886" s="12" t="s">
        <v>4728</v>
      </c>
      <c r="B6886" s="13" t="s">
        <v>6460</v>
      </c>
      <c r="C6886" s="2"/>
    </row>
    <row r="6887" spans="1:12" x14ac:dyDescent="0.4">
      <c r="A6887" s="12" t="s">
        <v>4728</v>
      </c>
      <c r="B6887" s="13" t="s">
        <v>6461</v>
      </c>
      <c r="C6887" s="2"/>
    </row>
    <row r="6888" spans="1:12" x14ac:dyDescent="0.4">
      <c r="A6888" s="12" t="s">
        <v>4728</v>
      </c>
      <c r="B6888" s="13" t="s">
        <v>6462</v>
      </c>
      <c r="C6888" s="2"/>
    </row>
    <row r="6889" spans="1:12" x14ac:dyDescent="0.4">
      <c r="A6889" s="12" t="s">
        <v>4728</v>
      </c>
      <c r="B6889" s="13" t="s">
        <v>6463</v>
      </c>
      <c r="C6889" s="2"/>
    </row>
    <row r="6890" spans="1:12" x14ac:dyDescent="0.4">
      <c r="A6890" s="12" t="s">
        <v>4728</v>
      </c>
      <c r="B6890" s="13" t="s">
        <v>6464</v>
      </c>
      <c r="C6890" s="2"/>
      <c r="L6890" t="s">
        <v>6580</v>
      </c>
    </row>
    <row r="6891" spans="1:12" x14ac:dyDescent="0.4">
      <c r="A6891" s="12" t="s">
        <v>4728</v>
      </c>
      <c r="B6891" s="13" t="s">
        <v>6465</v>
      </c>
      <c r="C6891" s="2"/>
    </row>
    <row r="6892" spans="1:12" x14ac:dyDescent="0.4">
      <c r="A6892" s="12" t="s">
        <v>4728</v>
      </c>
      <c r="B6892" s="13" t="s">
        <v>6466</v>
      </c>
      <c r="C6892" s="2"/>
    </row>
    <row r="6893" spans="1:12" x14ac:dyDescent="0.4">
      <c r="A6893" s="12" t="s">
        <v>4728</v>
      </c>
      <c r="B6893" s="13" t="s">
        <v>6467</v>
      </c>
      <c r="C6893" s="2"/>
    </row>
    <row r="6894" spans="1:12" x14ac:dyDescent="0.4">
      <c r="A6894" s="12" t="s">
        <v>4728</v>
      </c>
      <c r="B6894" s="13" t="s">
        <v>6468</v>
      </c>
      <c r="C6894" s="2"/>
    </row>
    <row r="6895" spans="1:12" x14ac:dyDescent="0.4">
      <c r="A6895" s="12" t="s">
        <v>4728</v>
      </c>
      <c r="B6895" s="13" t="s">
        <v>6469</v>
      </c>
      <c r="C6895" s="2"/>
    </row>
    <row r="6896" spans="1:12" x14ac:dyDescent="0.4">
      <c r="A6896" s="12" t="s">
        <v>4728</v>
      </c>
      <c r="B6896" s="13" t="s">
        <v>6470</v>
      </c>
      <c r="C6896" s="2"/>
    </row>
    <row r="6897" spans="1:3" x14ac:dyDescent="0.4">
      <c r="A6897" s="12" t="s">
        <v>4728</v>
      </c>
      <c r="B6897" s="13" t="s">
        <v>6471</v>
      </c>
      <c r="C6897" s="2"/>
    </row>
    <row r="6898" spans="1:3" x14ac:dyDescent="0.4">
      <c r="A6898" s="12" t="s">
        <v>4728</v>
      </c>
      <c r="B6898" s="13" t="s">
        <v>6472</v>
      </c>
      <c r="C6898" s="2"/>
    </row>
    <row r="6899" spans="1:3" x14ac:dyDescent="0.4">
      <c r="A6899" s="12" t="s">
        <v>4728</v>
      </c>
      <c r="B6899" s="13" t="s">
        <v>6473</v>
      </c>
      <c r="C6899" s="2"/>
    </row>
    <row r="6900" spans="1:3" x14ac:dyDescent="0.4">
      <c r="A6900" s="12" t="s">
        <v>4728</v>
      </c>
      <c r="B6900" s="13" t="s">
        <v>6474</v>
      </c>
      <c r="C6900" s="2"/>
    </row>
    <row r="6901" spans="1:3" x14ac:dyDescent="0.4">
      <c r="A6901" s="12" t="s">
        <v>4728</v>
      </c>
      <c r="B6901" s="13" t="s">
        <v>6475</v>
      </c>
      <c r="C6901" s="2"/>
    </row>
    <row r="6902" spans="1:3" x14ac:dyDescent="0.4">
      <c r="A6902" s="12" t="s">
        <v>4728</v>
      </c>
      <c r="B6902" s="13" t="s">
        <v>6476</v>
      </c>
      <c r="C6902" s="2"/>
    </row>
    <row r="6903" spans="1:3" x14ac:dyDescent="0.4">
      <c r="A6903" s="12" t="s">
        <v>4728</v>
      </c>
      <c r="B6903" s="13" t="s">
        <v>6477</v>
      </c>
      <c r="C6903" s="2"/>
    </row>
    <row r="6904" spans="1:3" x14ac:dyDescent="0.4">
      <c r="A6904" s="12" t="s">
        <v>4728</v>
      </c>
      <c r="B6904" s="13" t="s">
        <v>6478</v>
      </c>
      <c r="C6904" s="2"/>
    </row>
    <row r="6905" spans="1:3" x14ac:dyDescent="0.4">
      <c r="A6905" s="12" t="s">
        <v>4728</v>
      </c>
      <c r="B6905" s="13" t="s">
        <v>6479</v>
      </c>
      <c r="C6905" s="2"/>
    </row>
    <row r="6906" spans="1:3" x14ac:dyDescent="0.4">
      <c r="A6906" s="12" t="s">
        <v>4728</v>
      </c>
      <c r="B6906" s="13" t="s">
        <v>6480</v>
      </c>
      <c r="C6906" s="2"/>
    </row>
    <row r="6907" spans="1:3" x14ac:dyDescent="0.4">
      <c r="A6907" s="12" t="s">
        <v>4728</v>
      </c>
      <c r="B6907" s="13" t="s">
        <v>6481</v>
      </c>
      <c r="C6907" s="2"/>
    </row>
    <row r="6908" spans="1:3" x14ac:dyDescent="0.4">
      <c r="A6908" s="12" t="s">
        <v>4728</v>
      </c>
      <c r="B6908" s="13" t="s">
        <v>6482</v>
      </c>
      <c r="C6908" s="2"/>
    </row>
    <row r="6909" spans="1:3" x14ac:dyDescent="0.4">
      <c r="A6909" s="12" t="s">
        <v>4728</v>
      </c>
      <c r="B6909" s="13" t="s">
        <v>6483</v>
      </c>
      <c r="C6909" s="2"/>
    </row>
    <row r="6910" spans="1:3" x14ac:dyDescent="0.4">
      <c r="A6910" s="12" t="s">
        <v>4728</v>
      </c>
      <c r="B6910" s="13" t="s">
        <v>6484</v>
      </c>
      <c r="C6910" s="2"/>
    </row>
    <row r="6911" spans="1:3" x14ac:dyDescent="0.4">
      <c r="A6911" s="12" t="s">
        <v>4728</v>
      </c>
      <c r="B6911" s="13" t="s">
        <v>6485</v>
      </c>
      <c r="C6911" s="2"/>
    </row>
    <row r="6912" spans="1:3" x14ac:dyDescent="0.4">
      <c r="A6912" s="12" t="s">
        <v>4728</v>
      </c>
      <c r="B6912" s="13" t="s">
        <v>6486</v>
      </c>
      <c r="C6912" s="2"/>
    </row>
    <row r="6913" spans="1:12" x14ac:dyDescent="0.4">
      <c r="A6913" s="12" t="s">
        <v>4728</v>
      </c>
      <c r="B6913" s="13" t="s">
        <v>6487</v>
      </c>
      <c r="C6913" s="2"/>
    </row>
    <row r="6914" spans="1:12" x14ac:dyDescent="0.4">
      <c r="A6914" s="12" t="s">
        <v>1554</v>
      </c>
      <c r="B6914" s="13" t="s">
        <v>6488</v>
      </c>
      <c r="C6914" s="2"/>
    </row>
    <row r="6915" spans="1:12" x14ac:dyDescent="0.4">
      <c r="A6915" s="12" t="s">
        <v>1554</v>
      </c>
      <c r="B6915" s="13" t="s">
        <v>8677</v>
      </c>
      <c r="C6915" s="2"/>
    </row>
    <row r="6916" spans="1:12" x14ac:dyDescent="0.4">
      <c r="A6916" s="12" t="s">
        <v>4728</v>
      </c>
      <c r="B6916" s="13" t="s">
        <v>8676</v>
      </c>
      <c r="C6916" s="2"/>
    </row>
    <row r="6917" spans="1:12" x14ac:dyDescent="0.4">
      <c r="A6917" s="12" t="s">
        <v>4728</v>
      </c>
      <c r="B6917" s="13" t="s">
        <v>5301</v>
      </c>
      <c r="C6917" s="2"/>
    </row>
    <row r="6918" spans="1:12" x14ac:dyDescent="0.4">
      <c r="A6918" s="12" t="s">
        <v>4728</v>
      </c>
      <c r="B6918" s="13" t="s">
        <v>5302</v>
      </c>
      <c r="C6918" s="2"/>
    </row>
    <row r="6919" spans="1:12" x14ac:dyDescent="0.4">
      <c r="A6919" s="12" t="s">
        <v>4728</v>
      </c>
      <c r="B6919" s="13" t="s">
        <v>6489</v>
      </c>
      <c r="C6919" s="2"/>
    </row>
    <row r="6920" spans="1:12" x14ac:dyDescent="0.4">
      <c r="A6920" s="12" t="s">
        <v>4728</v>
      </c>
      <c r="B6920" s="13" t="s">
        <v>6490</v>
      </c>
      <c r="C6920" s="2"/>
    </row>
    <row r="6921" spans="1:12" x14ac:dyDescent="0.4">
      <c r="A6921" s="12" t="s">
        <v>4728</v>
      </c>
      <c r="B6921" s="13" t="s">
        <v>5303</v>
      </c>
      <c r="C6921" s="2"/>
    </row>
    <row r="6922" spans="1:12" x14ac:dyDescent="0.4">
      <c r="A6922" s="12" t="s">
        <v>4728</v>
      </c>
      <c r="B6922" s="13" t="s">
        <v>6401</v>
      </c>
      <c r="C6922" s="2"/>
      <c r="L6922" t="s">
        <v>6584</v>
      </c>
    </row>
    <row r="6923" spans="1:12" x14ac:dyDescent="0.4">
      <c r="A6923" s="12" t="s">
        <v>4728</v>
      </c>
      <c r="B6923" s="13" t="s">
        <v>5304</v>
      </c>
      <c r="C6923" s="2"/>
      <c r="L6923" t="s">
        <v>6585</v>
      </c>
    </row>
    <row r="6924" spans="1:12" x14ac:dyDescent="0.4">
      <c r="A6924" s="12" t="s">
        <v>4728</v>
      </c>
      <c r="B6924" s="13" t="s">
        <v>45</v>
      </c>
      <c r="C6924" s="2"/>
    </row>
    <row r="6925" spans="1:12" x14ac:dyDescent="0.4">
      <c r="C6925" s="2" t="s">
        <v>5305</v>
      </c>
    </row>
    <row r="6926" spans="1:12" x14ac:dyDescent="0.4">
      <c r="C6926" s="2"/>
    </row>
    <row r="6927" spans="1:12" x14ac:dyDescent="0.4">
      <c r="C6927" s="2" t="s">
        <v>5306</v>
      </c>
    </row>
    <row r="6928" spans="1:12" x14ac:dyDescent="0.4">
      <c r="C6928" s="2"/>
    </row>
    <row r="6929" spans="3:3" x14ac:dyDescent="0.4">
      <c r="C6929" t="s">
        <v>5307</v>
      </c>
    </row>
    <row r="6930" spans="3:3" x14ac:dyDescent="0.4">
      <c r="C6930" t="s">
        <v>5308</v>
      </c>
    </row>
    <row r="6931" spans="3:3" x14ac:dyDescent="0.4">
      <c r="C6931" t="s">
        <v>5309</v>
      </c>
    </row>
    <row r="6932" spans="3:3" x14ac:dyDescent="0.4">
      <c r="C6932" t="s">
        <v>5310</v>
      </c>
    </row>
    <row r="6933" spans="3:3" x14ac:dyDescent="0.4">
      <c r="C6933" t="s">
        <v>5311</v>
      </c>
    </row>
    <row r="6934" spans="3:3" x14ac:dyDescent="0.4">
      <c r="C6934" t="s">
        <v>5312</v>
      </c>
    </row>
    <row r="6935" spans="3:3" x14ac:dyDescent="0.4">
      <c r="C6935" t="s">
        <v>5313</v>
      </c>
    </row>
    <row r="6936" spans="3:3" x14ac:dyDescent="0.4">
      <c r="C6936" t="s">
        <v>5314</v>
      </c>
    </row>
    <row r="6937" spans="3:3" x14ac:dyDescent="0.4">
      <c r="C6937" t="s">
        <v>5315</v>
      </c>
    </row>
    <row r="6939" spans="3:3" x14ac:dyDescent="0.4">
      <c r="C6939" t="s">
        <v>5316</v>
      </c>
    </row>
    <row r="6941" spans="3:3" x14ac:dyDescent="0.4">
      <c r="C6941" t="s">
        <v>5317</v>
      </c>
    </row>
    <row r="6942" spans="3:3" x14ac:dyDescent="0.4">
      <c r="C6942" t="s">
        <v>5318</v>
      </c>
    </row>
    <row r="6943" spans="3:3" x14ac:dyDescent="0.4">
      <c r="C6943" t="s">
        <v>5319</v>
      </c>
    </row>
    <row r="6944" spans="3:3" x14ac:dyDescent="0.4">
      <c r="C6944" t="s">
        <v>5320</v>
      </c>
    </row>
    <row r="6945" spans="3:3" x14ac:dyDescent="0.4">
      <c r="C6945" t="s">
        <v>5321</v>
      </c>
    </row>
    <row r="6946" spans="3:3" x14ac:dyDescent="0.4">
      <c r="C6946" t="s">
        <v>5322</v>
      </c>
    </row>
    <row r="6947" spans="3:3" x14ac:dyDescent="0.4">
      <c r="C6947" t="s">
        <v>5323</v>
      </c>
    </row>
    <row r="6948" spans="3:3" x14ac:dyDescent="0.4">
      <c r="C6948" t="s">
        <v>5324</v>
      </c>
    </row>
    <row r="6949" spans="3:3" x14ac:dyDescent="0.4">
      <c r="C6949" t="s">
        <v>5325</v>
      </c>
    </row>
    <row r="6950" spans="3:3" x14ac:dyDescent="0.4">
      <c r="C6950" t="s">
        <v>5326</v>
      </c>
    </row>
    <row r="6951" spans="3:3" x14ac:dyDescent="0.4">
      <c r="C6951" t="s">
        <v>5327</v>
      </c>
    </row>
    <row r="6952" spans="3:3" x14ac:dyDescent="0.4">
      <c r="C6952" t="s">
        <v>5328</v>
      </c>
    </row>
    <row r="6953" spans="3:3" x14ac:dyDescent="0.4">
      <c r="C6953" t="s">
        <v>5329</v>
      </c>
    </row>
    <row r="6955" spans="3:3" x14ac:dyDescent="0.4">
      <c r="C6955" t="s">
        <v>5330</v>
      </c>
    </row>
    <row r="6956" spans="3:3" x14ac:dyDescent="0.4">
      <c r="C6956" t="s">
        <v>5331</v>
      </c>
    </row>
    <row r="6957" spans="3:3" x14ac:dyDescent="0.4">
      <c r="C6957" t="s">
        <v>5332</v>
      </c>
    </row>
    <row r="6958" spans="3:3" x14ac:dyDescent="0.4">
      <c r="C6958" t="s">
        <v>5333</v>
      </c>
    </row>
    <row r="6959" spans="3:3" x14ac:dyDescent="0.4">
      <c r="C6959" t="s">
        <v>5334</v>
      </c>
    </row>
    <row r="6960" spans="3:3" x14ac:dyDescent="0.4">
      <c r="C6960" t="s">
        <v>5335</v>
      </c>
    </row>
    <row r="6961" spans="3:3" x14ac:dyDescent="0.4">
      <c r="C6961" t="s">
        <v>5336</v>
      </c>
    </row>
    <row r="6962" spans="3:3" x14ac:dyDescent="0.4">
      <c r="C6962" t="s">
        <v>5337</v>
      </c>
    </row>
    <row r="6963" spans="3:3" x14ac:dyDescent="0.4">
      <c r="C6963" t="s">
        <v>5330</v>
      </c>
    </row>
    <row r="6964" spans="3:3" x14ac:dyDescent="0.4">
      <c r="C6964" t="s">
        <v>5338</v>
      </c>
    </row>
    <row r="6966" spans="3:3" x14ac:dyDescent="0.4">
      <c r="C6966" t="s">
        <v>5339</v>
      </c>
    </row>
    <row r="6967" spans="3:3" x14ac:dyDescent="0.4">
      <c r="C6967" t="s">
        <v>5340</v>
      </c>
    </row>
    <row r="6969" spans="3:3" x14ac:dyDescent="0.4">
      <c r="C6969" t="s">
        <v>5341</v>
      </c>
    </row>
    <row r="6970" spans="3:3" x14ac:dyDescent="0.4">
      <c r="C6970" t="s">
        <v>5342</v>
      </c>
    </row>
    <row r="6971" spans="3:3" x14ac:dyDescent="0.4">
      <c r="C6971" t="s">
        <v>5343</v>
      </c>
    </row>
    <row r="6972" spans="3:3" x14ac:dyDescent="0.4">
      <c r="C6972" t="s">
        <v>5344</v>
      </c>
    </row>
    <row r="6973" spans="3:3" x14ac:dyDescent="0.4">
      <c r="C6973" t="s">
        <v>5345</v>
      </c>
    </row>
    <row r="6974" spans="3:3" x14ac:dyDescent="0.4">
      <c r="C6974" t="s">
        <v>5346</v>
      </c>
    </row>
    <row r="6976" spans="3:3" x14ac:dyDescent="0.4">
      <c r="C6976" t="s">
        <v>5347</v>
      </c>
    </row>
    <row r="6977" spans="3:3" x14ac:dyDescent="0.4">
      <c r="C6977" t="s">
        <v>5348</v>
      </c>
    </row>
    <row r="6978" spans="3:3" x14ac:dyDescent="0.4">
      <c r="C6978" t="s">
        <v>5349</v>
      </c>
    </row>
    <row r="6979" spans="3:3" x14ac:dyDescent="0.4">
      <c r="C6979" t="s">
        <v>5350</v>
      </c>
    </row>
    <row r="6980" spans="3:3" x14ac:dyDescent="0.4">
      <c r="C6980" t="s">
        <v>5351</v>
      </c>
    </row>
    <row r="6981" spans="3:3" x14ac:dyDescent="0.4">
      <c r="C6981" t="s">
        <v>5352</v>
      </c>
    </row>
    <row r="6982" spans="3:3" x14ac:dyDescent="0.4">
      <c r="C6982" t="s">
        <v>5353</v>
      </c>
    </row>
    <row r="6983" spans="3:3" x14ac:dyDescent="0.4">
      <c r="C6983" t="s">
        <v>5354</v>
      </c>
    </row>
    <row r="6984" spans="3:3" x14ac:dyDescent="0.4">
      <c r="C6984" t="s">
        <v>5355</v>
      </c>
    </row>
    <row r="6985" spans="3:3" x14ac:dyDescent="0.4">
      <c r="C6985" t="s">
        <v>5356</v>
      </c>
    </row>
    <row r="6987" spans="3:3" x14ac:dyDescent="0.4">
      <c r="C6987" t="s">
        <v>5357</v>
      </c>
    </row>
    <row r="6988" spans="3:3" x14ac:dyDescent="0.4">
      <c r="C6988" t="s">
        <v>5358</v>
      </c>
    </row>
    <row r="6989" spans="3:3" x14ac:dyDescent="0.4">
      <c r="C6989" t="s">
        <v>5359</v>
      </c>
    </row>
    <row r="6990" spans="3:3" x14ac:dyDescent="0.4">
      <c r="C6990" t="s">
        <v>5320</v>
      </c>
    </row>
    <row r="6991" spans="3:3" x14ac:dyDescent="0.4">
      <c r="C6991" t="s">
        <v>5360</v>
      </c>
    </row>
    <row r="6992" spans="3:3" x14ac:dyDescent="0.4">
      <c r="C6992" t="s">
        <v>5361</v>
      </c>
    </row>
    <row r="6993" spans="3:3" x14ac:dyDescent="0.4">
      <c r="C6993" t="s">
        <v>5362</v>
      </c>
    </row>
    <row r="6994" spans="3:3" x14ac:dyDescent="0.4">
      <c r="C6994" t="s">
        <v>5363</v>
      </c>
    </row>
    <row r="6995" spans="3:3" x14ac:dyDescent="0.4">
      <c r="C6995" t="s">
        <v>5364</v>
      </c>
    </row>
    <row r="6996" spans="3:3" x14ac:dyDescent="0.4">
      <c r="C6996" t="s">
        <v>5312</v>
      </c>
    </row>
    <row r="6997" spans="3:3" x14ac:dyDescent="0.4">
      <c r="C6997" t="s">
        <v>5365</v>
      </c>
    </row>
    <row r="6998" spans="3:3" x14ac:dyDescent="0.4">
      <c r="C6998" t="s">
        <v>5366</v>
      </c>
    </row>
    <row r="6999" spans="3:3" x14ac:dyDescent="0.4">
      <c r="C6999" t="s">
        <v>5367</v>
      </c>
    </row>
    <row r="7001" spans="3:3" x14ac:dyDescent="0.4">
      <c r="C7001" t="s">
        <v>5368</v>
      </c>
    </row>
    <row r="7002" spans="3:3" x14ac:dyDescent="0.4">
      <c r="C7002" t="s">
        <v>5369</v>
      </c>
    </row>
    <row r="7003" spans="3:3" x14ac:dyDescent="0.4">
      <c r="C7003" t="s">
        <v>5370</v>
      </c>
    </row>
    <row r="7004" spans="3:3" x14ac:dyDescent="0.4">
      <c r="C7004" t="s">
        <v>5371</v>
      </c>
    </row>
    <row r="7005" spans="3:3" x14ac:dyDescent="0.4">
      <c r="C7005" t="s">
        <v>5372</v>
      </c>
    </row>
    <row r="7007" spans="3:3" x14ac:dyDescent="0.4">
      <c r="C7007" t="s">
        <v>5373</v>
      </c>
    </row>
    <row r="7008" spans="3:3" x14ac:dyDescent="0.4">
      <c r="C7008" t="s">
        <v>5374</v>
      </c>
    </row>
    <row r="7009" spans="3:3" x14ac:dyDescent="0.4">
      <c r="C7009" t="s">
        <v>5375</v>
      </c>
    </row>
    <row r="7010" spans="3:3" x14ac:dyDescent="0.4">
      <c r="C7010" t="s">
        <v>5310</v>
      </c>
    </row>
    <row r="7011" spans="3:3" x14ac:dyDescent="0.4">
      <c r="C7011" t="s">
        <v>5376</v>
      </c>
    </row>
    <row r="7012" spans="3:3" x14ac:dyDescent="0.4">
      <c r="C7012" t="s">
        <v>5312</v>
      </c>
    </row>
    <row r="7013" spans="3:3" x14ac:dyDescent="0.4">
      <c r="C7013" t="s">
        <v>5377</v>
      </c>
    </row>
    <row r="7014" spans="3:3" x14ac:dyDescent="0.4">
      <c r="C7014" t="s">
        <v>5378</v>
      </c>
    </row>
    <row r="7015" spans="3:3" x14ac:dyDescent="0.4">
      <c r="C7015" t="s">
        <v>5379</v>
      </c>
    </row>
    <row r="7017" spans="3:3" x14ac:dyDescent="0.4">
      <c r="C7017" t="s">
        <v>5380</v>
      </c>
    </row>
    <row r="7018" spans="3:3" x14ac:dyDescent="0.4">
      <c r="C7018" t="s">
        <v>5381</v>
      </c>
    </row>
    <row r="7019" spans="3:3" x14ac:dyDescent="0.4">
      <c r="C7019" t="s">
        <v>5382</v>
      </c>
    </row>
    <row r="7020" spans="3:3" x14ac:dyDescent="0.4">
      <c r="C7020" t="s">
        <v>5383</v>
      </c>
    </row>
    <row r="7021" spans="3:3" x14ac:dyDescent="0.4">
      <c r="C7021" t="s">
        <v>5384</v>
      </c>
    </row>
    <row r="7022" spans="3:3" x14ac:dyDescent="0.4">
      <c r="C7022" t="s">
        <v>5385</v>
      </c>
    </row>
    <row r="7023" spans="3:3" x14ac:dyDescent="0.4">
      <c r="C7023" t="s">
        <v>5386</v>
      </c>
    </row>
    <row r="7025" spans="3:3" x14ac:dyDescent="0.4">
      <c r="C7025" t="s">
        <v>5387</v>
      </c>
    </row>
    <row r="7026" spans="3:3" x14ac:dyDescent="0.4">
      <c r="C7026" t="s">
        <v>5388</v>
      </c>
    </row>
    <row r="7027" spans="3:3" x14ac:dyDescent="0.4">
      <c r="C7027" t="s">
        <v>5389</v>
      </c>
    </row>
    <row r="7028" spans="3:3" x14ac:dyDescent="0.4">
      <c r="C7028" t="s">
        <v>5390</v>
      </c>
    </row>
    <row r="7029" spans="3:3" x14ac:dyDescent="0.4">
      <c r="C7029" t="s">
        <v>5391</v>
      </c>
    </row>
    <row r="7030" spans="3:3" x14ac:dyDescent="0.4">
      <c r="C7030" t="s">
        <v>5392</v>
      </c>
    </row>
    <row r="7031" spans="3:3" x14ac:dyDescent="0.4">
      <c r="C7031" t="s">
        <v>5326</v>
      </c>
    </row>
    <row r="7032" spans="3:3" x14ac:dyDescent="0.4">
      <c r="C7032" t="s">
        <v>5393</v>
      </c>
    </row>
    <row r="7033" spans="3:3" x14ac:dyDescent="0.4">
      <c r="C7033" t="s">
        <v>5394</v>
      </c>
    </row>
    <row r="7034" spans="3:3" x14ac:dyDescent="0.4">
      <c r="C7034" t="s">
        <v>5395</v>
      </c>
    </row>
    <row r="7036" spans="3:3" x14ac:dyDescent="0.4">
      <c r="C7036" t="s">
        <v>5396</v>
      </c>
    </row>
    <row r="7037" spans="3:3" x14ac:dyDescent="0.4">
      <c r="C7037" t="s">
        <v>5397</v>
      </c>
    </row>
    <row r="7038" spans="3:3" x14ac:dyDescent="0.4">
      <c r="C7038" t="s">
        <v>5398</v>
      </c>
    </row>
    <row r="7040" spans="3:3" x14ac:dyDescent="0.4">
      <c r="C7040" t="s">
        <v>5399</v>
      </c>
    </row>
    <row r="7041" spans="3:3" x14ac:dyDescent="0.4">
      <c r="C7041" t="s">
        <v>5400</v>
      </c>
    </row>
    <row r="7042" spans="3:3" x14ac:dyDescent="0.4">
      <c r="C7042" t="s">
        <v>5401</v>
      </c>
    </row>
    <row r="7043" spans="3:3" x14ac:dyDescent="0.4">
      <c r="C7043" t="s">
        <v>5402</v>
      </c>
    </row>
    <row r="7044" spans="3:3" x14ac:dyDescent="0.4">
      <c r="C7044" t="s">
        <v>5403</v>
      </c>
    </row>
    <row r="7045" spans="3:3" x14ac:dyDescent="0.4">
      <c r="C7045" t="s">
        <v>5404</v>
      </c>
    </row>
    <row r="7046" spans="3:3" x14ac:dyDescent="0.4">
      <c r="C7046" t="s">
        <v>5405</v>
      </c>
    </row>
    <row r="7047" spans="3:3" x14ac:dyDescent="0.4">
      <c r="C7047" t="s">
        <v>5406</v>
      </c>
    </row>
    <row r="7048" spans="3:3" x14ac:dyDescent="0.4">
      <c r="C7048" t="s">
        <v>5407</v>
      </c>
    </row>
    <row r="7049" spans="3:3" x14ac:dyDescent="0.4">
      <c r="C7049" t="s">
        <v>5408</v>
      </c>
    </row>
    <row r="7051" spans="3:3" x14ac:dyDescent="0.4">
      <c r="C7051" t="s">
        <v>5409</v>
      </c>
    </row>
    <row r="7052" spans="3:3" x14ac:dyDescent="0.4">
      <c r="C7052" t="s">
        <v>5388</v>
      </c>
    </row>
    <row r="7053" spans="3:3" x14ac:dyDescent="0.4">
      <c r="C7053" t="s">
        <v>5389</v>
      </c>
    </row>
    <row r="7054" spans="3:3" x14ac:dyDescent="0.4">
      <c r="C7054" t="s">
        <v>5390</v>
      </c>
    </row>
    <row r="7055" spans="3:3" x14ac:dyDescent="0.4">
      <c r="C7055" t="s">
        <v>5391</v>
      </c>
    </row>
    <row r="7056" spans="3:3" x14ac:dyDescent="0.4">
      <c r="C7056" t="s">
        <v>5392</v>
      </c>
    </row>
    <row r="7057" spans="3:3" x14ac:dyDescent="0.4">
      <c r="C7057" t="s">
        <v>5326</v>
      </c>
    </row>
    <row r="7058" spans="3:3" x14ac:dyDescent="0.4">
      <c r="C7058" t="s">
        <v>5393</v>
      </c>
    </row>
    <row r="7059" spans="3:3" x14ac:dyDescent="0.4">
      <c r="C7059" t="s">
        <v>5394</v>
      </c>
    </row>
    <row r="7060" spans="3:3" x14ac:dyDescent="0.4">
      <c r="C7060" t="s">
        <v>5395</v>
      </c>
    </row>
    <row r="7062" spans="3:3" x14ac:dyDescent="0.4">
      <c r="C7062" t="s">
        <v>5396</v>
      </c>
    </row>
    <row r="7063" spans="3:3" x14ac:dyDescent="0.4">
      <c r="C7063" t="s">
        <v>5397</v>
      </c>
    </row>
    <row r="7064" spans="3:3" x14ac:dyDescent="0.4">
      <c r="C7064" t="s">
        <v>5398</v>
      </c>
    </row>
    <row r="7066" spans="3:3" x14ac:dyDescent="0.4">
      <c r="C7066" t="s">
        <v>5410</v>
      </c>
    </row>
    <row r="7067" spans="3:3" x14ac:dyDescent="0.4">
      <c r="C7067" t="s">
        <v>5411</v>
      </c>
    </row>
    <row r="7069" spans="3:3" x14ac:dyDescent="0.4">
      <c r="C7069" t="s">
        <v>5412</v>
      </c>
    </row>
    <row r="7070" spans="3:3" x14ac:dyDescent="0.4">
      <c r="C7070" t="s">
        <v>5413</v>
      </c>
    </row>
    <row r="7071" spans="3:3" x14ac:dyDescent="0.4">
      <c r="C7071" t="s">
        <v>5414</v>
      </c>
    </row>
    <row r="7072" spans="3:3" x14ac:dyDescent="0.4">
      <c r="C7072" t="s">
        <v>5310</v>
      </c>
    </row>
    <row r="7073" spans="3:3" x14ac:dyDescent="0.4">
      <c r="C7073" t="s">
        <v>5415</v>
      </c>
    </row>
    <row r="7074" spans="3:3" x14ac:dyDescent="0.4">
      <c r="C7074" t="s">
        <v>5416</v>
      </c>
    </row>
    <row r="7075" spans="3:3" x14ac:dyDescent="0.4">
      <c r="C7075" t="s">
        <v>5417</v>
      </c>
    </row>
    <row r="7076" spans="3:3" x14ac:dyDescent="0.4">
      <c r="C7076" t="s">
        <v>5418</v>
      </c>
    </row>
    <row r="7077" spans="3:3" x14ac:dyDescent="0.4">
      <c r="C7077" t="s">
        <v>5419</v>
      </c>
    </row>
    <row r="7078" spans="3:3" x14ac:dyDescent="0.4">
      <c r="C7078" t="s">
        <v>5420</v>
      </c>
    </row>
    <row r="7079" spans="3:3" x14ac:dyDescent="0.4">
      <c r="C7079" t="s">
        <v>5421</v>
      </c>
    </row>
    <row r="7080" spans="3:3" x14ac:dyDescent="0.4">
      <c r="C7080" t="s">
        <v>5422</v>
      </c>
    </row>
    <row r="7081" spans="3:3" x14ac:dyDescent="0.4">
      <c r="C7081" t="s">
        <v>5423</v>
      </c>
    </row>
    <row r="7082" spans="3:3" x14ac:dyDescent="0.4">
      <c r="C7082" t="s">
        <v>5424</v>
      </c>
    </row>
    <row r="7083" spans="3:3" x14ac:dyDescent="0.4">
      <c r="C7083" t="s">
        <v>5425</v>
      </c>
    </row>
    <row r="7085" spans="3:3" x14ac:dyDescent="0.4">
      <c r="C7085" t="s">
        <v>5426</v>
      </c>
    </row>
    <row r="7086" spans="3:3" x14ac:dyDescent="0.4">
      <c r="C7086" t="s">
        <v>5427</v>
      </c>
    </row>
    <row r="7087" spans="3:3" x14ac:dyDescent="0.4">
      <c r="C7087" t="s">
        <v>5428</v>
      </c>
    </row>
    <row r="7088" spans="3:3" x14ac:dyDescent="0.4">
      <c r="C7088" t="s">
        <v>5429</v>
      </c>
    </row>
    <row r="7090" spans="3:3" x14ac:dyDescent="0.4">
      <c r="C7090" t="s">
        <v>5430</v>
      </c>
    </row>
    <row r="7091" spans="3:3" x14ac:dyDescent="0.4">
      <c r="C7091" t="s">
        <v>5431</v>
      </c>
    </row>
    <row r="7092" spans="3:3" x14ac:dyDescent="0.4">
      <c r="C7092" t="s">
        <v>5432</v>
      </c>
    </row>
    <row r="7093" spans="3:3" x14ac:dyDescent="0.4">
      <c r="C7093" t="s">
        <v>5433</v>
      </c>
    </row>
    <row r="7094" spans="3:3" x14ac:dyDescent="0.4">
      <c r="C7094" t="s">
        <v>5434</v>
      </c>
    </row>
    <row r="7095" spans="3:3" x14ac:dyDescent="0.4">
      <c r="C7095" t="s">
        <v>5435</v>
      </c>
    </row>
    <row r="7097" spans="3:3" x14ac:dyDescent="0.4">
      <c r="C7097" t="s">
        <v>5436</v>
      </c>
    </row>
    <row r="7098" spans="3:3" x14ac:dyDescent="0.4">
      <c r="C7098" t="s">
        <v>5437</v>
      </c>
    </row>
    <row r="7099" spans="3:3" x14ac:dyDescent="0.4">
      <c r="C7099" t="s">
        <v>5438</v>
      </c>
    </row>
    <row r="7100" spans="3:3" x14ac:dyDescent="0.4">
      <c r="C7100" t="s">
        <v>5439</v>
      </c>
    </row>
    <row r="7101" spans="3:3" x14ac:dyDescent="0.4">
      <c r="C7101" t="s">
        <v>5440</v>
      </c>
    </row>
    <row r="7103" spans="3:3" x14ac:dyDescent="0.4">
      <c r="C7103" t="s">
        <v>5441</v>
      </c>
    </row>
    <row r="7104" spans="3:3" x14ac:dyDescent="0.4">
      <c r="C7104" t="s">
        <v>5442</v>
      </c>
    </row>
    <row r="7105" spans="3:3" x14ac:dyDescent="0.4">
      <c r="C7105" t="s">
        <v>5443</v>
      </c>
    </row>
    <row r="7106" spans="3:3" x14ac:dyDescent="0.4">
      <c r="C7106" t="s">
        <v>5433</v>
      </c>
    </row>
    <row r="7107" spans="3:3" x14ac:dyDescent="0.4">
      <c r="C7107" t="s">
        <v>5444</v>
      </c>
    </row>
    <row r="7109" spans="3:3" x14ac:dyDescent="0.4">
      <c r="C7109" t="s">
        <v>5445</v>
      </c>
    </row>
    <row r="7110" spans="3:3" x14ac:dyDescent="0.4">
      <c r="C7110" t="s">
        <v>5446</v>
      </c>
    </row>
    <row r="7111" spans="3:3" x14ac:dyDescent="0.4">
      <c r="C7111" t="s">
        <v>5447</v>
      </c>
    </row>
    <row r="7112" spans="3:3" x14ac:dyDescent="0.4">
      <c r="C7112" t="s">
        <v>5448</v>
      </c>
    </row>
    <row r="7113" spans="3:3" x14ac:dyDescent="0.4">
      <c r="C7113" t="s">
        <v>5449</v>
      </c>
    </row>
    <row r="7115" spans="3:3" x14ac:dyDescent="0.4">
      <c r="C7115" t="s">
        <v>5450</v>
      </c>
    </row>
    <row r="7116" spans="3:3" x14ac:dyDescent="0.4">
      <c r="C7116" t="s">
        <v>5451</v>
      </c>
    </row>
    <row r="7117" spans="3:3" x14ac:dyDescent="0.4">
      <c r="C7117" t="s">
        <v>5452</v>
      </c>
    </row>
    <row r="7118" spans="3:3" x14ac:dyDescent="0.4">
      <c r="C7118" t="s">
        <v>5433</v>
      </c>
    </row>
    <row r="7119" spans="3:3" x14ac:dyDescent="0.4">
      <c r="C7119" t="s">
        <v>5453</v>
      </c>
    </row>
    <row r="7121" spans="3:3" x14ac:dyDescent="0.4">
      <c r="C7121" t="s">
        <v>5454</v>
      </c>
    </row>
    <row r="7122" spans="3:3" x14ac:dyDescent="0.4">
      <c r="C7122" t="s">
        <v>5455</v>
      </c>
    </row>
    <row r="7123" spans="3:3" x14ac:dyDescent="0.4">
      <c r="C7123" t="s">
        <v>5456</v>
      </c>
    </row>
    <row r="7124" spans="3:3" x14ac:dyDescent="0.4">
      <c r="C7124" t="s">
        <v>5457</v>
      </c>
    </row>
    <row r="7125" spans="3:3" x14ac:dyDescent="0.4">
      <c r="C7125" t="s">
        <v>5458</v>
      </c>
    </row>
    <row r="7127" spans="3:3" x14ac:dyDescent="0.4">
      <c r="C7127" t="s">
        <v>5459</v>
      </c>
    </row>
    <row r="7128" spans="3:3" x14ac:dyDescent="0.4">
      <c r="C7128" t="s">
        <v>5460</v>
      </c>
    </row>
    <row r="7129" spans="3:3" x14ac:dyDescent="0.4">
      <c r="C7129" t="s">
        <v>5461</v>
      </c>
    </row>
    <row r="7130" spans="3:3" x14ac:dyDescent="0.4">
      <c r="C7130" t="s">
        <v>5462</v>
      </c>
    </row>
    <row r="7131" spans="3:3" x14ac:dyDescent="0.4">
      <c r="C7131" t="s">
        <v>5463</v>
      </c>
    </row>
    <row r="7132" spans="3:3" x14ac:dyDescent="0.4">
      <c r="C7132" t="s">
        <v>5464</v>
      </c>
    </row>
    <row r="7134" spans="3:3" x14ac:dyDescent="0.4">
      <c r="C7134" t="s">
        <v>5465</v>
      </c>
    </row>
    <row r="7135" spans="3:3" x14ac:dyDescent="0.4">
      <c r="C7135" t="s">
        <v>5466</v>
      </c>
    </row>
    <row r="7136" spans="3:3" x14ac:dyDescent="0.4">
      <c r="C7136" t="s">
        <v>5467</v>
      </c>
    </row>
    <row r="7137" spans="3:3" x14ac:dyDescent="0.4">
      <c r="C7137" t="s">
        <v>5468</v>
      </c>
    </row>
    <row r="7138" spans="3:3" x14ac:dyDescent="0.4">
      <c r="C7138" t="s">
        <v>5469</v>
      </c>
    </row>
    <row r="7140" spans="3:3" x14ac:dyDescent="0.4">
      <c r="C7140" t="s">
        <v>5470</v>
      </c>
    </row>
    <row r="7141" spans="3:3" x14ac:dyDescent="0.4">
      <c r="C7141" t="s">
        <v>5471</v>
      </c>
    </row>
    <row r="7142" spans="3:3" x14ac:dyDescent="0.4">
      <c r="C7142" t="s">
        <v>5472</v>
      </c>
    </row>
    <row r="7143" spans="3:3" x14ac:dyDescent="0.4">
      <c r="C7143" t="s">
        <v>5320</v>
      </c>
    </row>
    <row r="7144" spans="3:3" x14ac:dyDescent="0.4">
      <c r="C7144" t="s">
        <v>5473</v>
      </c>
    </row>
    <row r="7145" spans="3:3" x14ac:dyDescent="0.4">
      <c r="C7145" t="s">
        <v>5326</v>
      </c>
    </row>
    <row r="7146" spans="3:3" x14ac:dyDescent="0.4">
      <c r="C7146" t="s">
        <v>5474</v>
      </c>
    </row>
    <row r="7147" spans="3:3" x14ac:dyDescent="0.4">
      <c r="C7147" t="s">
        <v>5475</v>
      </c>
    </row>
    <row r="7148" spans="3:3" x14ac:dyDescent="0.4">
      <c r="C7148" t="s">
        <v>5476</v>
      </c>
    </row>
    <row r="7150" spans="3:3" x14ac:dyDescent="0.4">
      <c r="C7150" t="s">
        <v>5477</v>
      </c>
    </row>
    <row r="7152" spans="3:3" x14ac:dyDescent="0.4">
      <c r="C7152" t="s">
        <v>5478</v>
      </c>
    </row>
    <row r="7153" spans="3:3" x14ac:dyDescent="0.4">
      <c r="C7153" t="s">
        <v>5479</v>
      </c>
    </row>
    <row r="7154" spans="3:3" x14ac:dyDescent="0.4">
      <c r="C7154" t="s">
        <v>5480</v>
      </c>
    </row>
    <row r="7155" spans="3:3" x14ac:dyDescent="0.4">
      <c r="C7155" t="s">
        <v>5320</v>
      </c>
    </row>
    <row r="7156" spans="3:3" x14ac:dyDescent="0.4">
      <c r="C7156" t="s">
        <v>5481</v>
      </c>
    </row>
    <row r="7157" spans="3:3" x14ac:dyDescent="0.4">
      <c r="C7157" t="s">
        <v>5312</v>
      </c>
    </row>
    <row r="7158" spans="3:3" x14ac:dyDescent="0.4">
      <c r="C7158" t="s">
        <v>5482</v>
      </c>
    </row>
    <row r="7159" spans="3:3" x14ac:dyDescent="0.4">
      <c r="C7159" t="s">
        <v>5483</v>
      </c>
    </row>
    <row r="7160" spans="3:3" x14ac:dyDescent="0.4">
      <c r="C7160" t="s">
        <v>5484</v>
      </c>
    </row>
    <row r="7162" spans="3:3" x14ac:dyDescent="0.4">
      <c r="C7162" t="s">
        <v>5485</v>
      </c>
    </row>
    <row r="7164" spans="3:3" x14ac:dyDescent="0.4">
      <c r="C7164" t="s">
        <v>5486</v>
      </c>
    </row>
    <row r="7165" spans="3:3" x14ac:dyDescent="0.4">
      <c r="C7165" t="s">
        <v>5487</v>
      </c>
    </row>
    <row r="7166" spans="3:3" x14ac:dyDescent="0.4">
      <c r="C7166" t="s">
        <v>5488</v>
      </c>
    </row>
    <row r="7167" spans="3:3" x14ac:dyDescent="0.4">
      <c r="C7167" t="s">
        <v>5489</v>
      </c>
    </row>
    <row r="7168" spans="3:3" x14ac:dyDescent="0.4">
      <c r="C7168" t="s">
        <v>5490</v>
      </c>
    </row>
    <row r="7169" spans="3:3" x14ac:dyDescent="0.4">
      <c r="C7169" t="s">
        <v>5491</v>
      </c>
    </row>
    <row r="7170" spans="3:3" x14ac:dyDescent="0.4">
      <c r="C7170" t="s">
        <v>5492</v>
      </c>
    </row>
    <row r="7172" spans="3:3" x14ac:dyDescent="0.4">
      <c r="C7172" t="s">
        <v>5493</v>
      </c>
    </row>
    <row r="7173" spans="3:3" x14ac:dyDescent="0.4">
      <c r="C7173" t="s">
        <v>5494</v>
      </c>
    </row>
    <row r="7174" spans="3:3" x14ac:dyDescent="0.4">
      <c r="C7174" t="s">
        <v>5495</v>
      </c>
    </row>
    <row r="7175" spans="3:3" x14ac:dyDescent="0.4">
      <c r="C7175" t="s">
        <v>5496</v>
      </c>
    </row>
    <row r="7176" spans="3:3" x14ac:dyDescent="0.4">
      <c r="C7176" t="s">
        <v>5497</v>
      </c>
    </row>
    <row r="7177" spans="3:3" x14ac:dyDescent="0.4">
      <c r="C7177" t="s">
        <v>5498</v>
      </c>
    </row>
    <row r="7178" spans="3:3" x14ac:dyDescent="0.4">
      <c r="C7178" t="s">
        <v>5499</v>
      </c>
    </row>
    <row r="7179" spans="3:3" x14ac:dyDescent="0.4">
      <c r="C7179" t="s">
        <v>5500</v>
      </c>
    </row>
    <row r="7180" spans="3:3" x14ac:dyDescent="0.4">
      <c r="C7180" t="s">
        <v>5501</v>
      </c>
    </row>
    <row r="7182" spans="3:3" x14ac:dyDescent="0.4">
      <c r="C7182" t="s">
        <v>5502</v>
      </c>
    </row>
    <row r="7183" spans="3:3" x14ac:dyDescent="0.4">
      <c r="C7183" t="s">
        <v>5503</v>
      </c>
    </row>
    <row r="7184" spans="3:3" x14ac:dyDescent="0.4">
      <c r="C7184" t="s">
        <v>5504</v>
      </c>
    </row>
    <row r="7185" spans="3:3" x14ac:dyDescent="0.4">
      <c r="C7185" t="s">
        <v>5505</v>
      </c>
    </row>
    <row r="7186" spans="3:3" x14ac:dyDescent="0.4">
      <c r="C7186" t="s">
        <v>5506</v>
      </c>
    </row>
    <row r="7187" spans="3:3" x14ac:dyDescent="0.4">
      <c r="C7187" t="s">
        <v>5507</v>
      </c>
    </row>
    <row r="7188" spans="3:3" x14ac:dyDescent="0.4">
      <c r="C7188" t="s">
        <v>5508</v>
      </c>
    </row>
    <row r="7190" spans="3:3" x14ac:dyDescent="0.4">
      <c r="C7190" t="s">
        <v>5509</v>
      </c>
    </row>
    <row r="7191" spans="3:3" x14ac:dyDescent="0.4">
      <c r="C7191" t="s">
        <v>5510</v>
      </c>
    </row>
    <row r="7192" spans="3:3" x14ac:dyDescent="0.4">
      <c r="C7192" t="s">
        <v>5511</v>
      </c>
    </row>
    <row r="7193" spans="3:3" x14ac:dyDescent="0.4">
      <c r="C7193" t="s">
        <v>5402</v>
      </c>
    </row>
    <row r="7194" spans="3:3" x14ac:dyDescent="0.4">
      <c r="C7194" t="s">
        <v>5512</v>
      </c>
    </row>
    <row r="7195" spans="3:3" x14ac:dyDescent="0.4">
      <c r="C7195" t="s">
        <v>5513</v>
      </c>
    </row>
    <row r="7196" spans="3:3" x14ac:dyDescent="0.4">
      <c r="C7196" t="s">
        <v>5406</v>
      </c>
    </row>
    <row r="7197" spans="3:3" x14ac:dyDescent="0.4">
      <c r="C7197" t="s">
        <v>5407</v>
      </c>
    </row>
    <row r="7198" spans="3:3" x14ac:dyDescent="0.4">
      <c r="C7198" t="s">
        <v>5514</v>
      </c>
    </row>
    <row r="7200" spans="3:3" x14ac:dyDescent="0.4">
      <c r="C7200" t="s">
        <v>5515</v>
      </c>
    </row>
    <row r="7201" spans="3:3" x14ac:dyDescent="0.4">
      <c r="C7201" t="s">
        <v>5516</v>
      </c>
    </row>
    <row r="7202" spans="3:3" x14ac:dyDescent="0.4">
      <c r="C7202" t="s">
        <v>5517</v>
      </c>
    </row>
    <row r="7203" spans="3:3" x14ac:dyDescent="0.4">
      <c r="C7203" t="s">
        <v>5518</v>
      </c>
    </row>
    <row r="7204" spans="3:3" x14ac:dyDescent="0.4">
      <c r="C7204" t="s">
        <v>5403</v>
      </c>
    </row>
    <row r="7205" spans="3:3" x14ac:dyDescent="0.4">
      <c r="C7205" t="s">
        <v>5519</v>
      </c>
    </row>
    <row r="7206" spans="3:3" x14ac:dyDescent="0.4">
      <c r="C7206" t="s">
        <v>5520</v>
      </c>
    </row>
    <row r="7207" spans="3:3" x14ac:dyDescent="0.4">
      <c r="C7207" t="s">
        <v>5521</v>
      </c>
    </row>
    <row r="7208" spans="3:3" x14ac:dyDescent="0.4">
      <c r="C7208" t="s">
        <v>5522</v>
      </c>
    </row>
    <row r="7209" spans="3:3" x14ac:dyDescent="0.4">
      <c r="C7209" t="s">
        <v>5523</v>
      </c>
    </row>
    <row r="7210" spans="3:3" x14ac:dyDescent="0.4">
      <c r="C7210" t="s">
        <v>5406</v>
      </c>
    </row>
    <row r="7211" spans="3:3" x14ac:dyDescent="0.4">
      <c r="C7211" t="s">
        <v>5407</v>
      </c>
    </row>
    <row r="7212" spans="3:3" x14ac:dyDescent="0.4">
      <c r="C7212" t="s">
        <v>5524</v>
      </c>
    </row>
    <row r="7214" spans="3:3" x14ac:dyDescent="0.4">
      <c r="C7214" t="s">
        <v>5525</v>
      </c>
    </row>
    <row r="7215" spans="3:3" x14ac:dyDescent="0.4">
      <c r="C7215" t="s">
        <v>5526</v>
      </c>
    </row>
    <row r="7217" spans="3:3" x14ac:dyDescent="0.4">
      <c r="C7217" t="s">
        <v>5527</v>
      </c>
    </row>
    <row r="7218" spans="3:3" x14ac:dyDescent="0.4">
      <c r="C7218" t="s">
        <v>5528</v>
      </c>
    </row>
    <row r="7219" spans="3:3" x14ac:dyDescent="0.4">
      <c r="C7219" t="s">
        <v>5529</v>
      </c>
    </row>
    <row r="7220" spans="3:3" x14ac:dyDescent="0.4">
      <c r="C7220" t="s">
        <v>5320</v>
      </c>
    </row>
    <row r="7221" spans="3:3" x14ac:dyDescent="0.4">
      <c r="C7221" t="s">
        <v>5530</v>
      </c>
    </row>
    <row r="7222" spans="3:3" x14ac:dyDescent="0.4">
      <c r="C7222" t="s">
        <v>5312</v>
      </c>
    </row>
    <row r="7223" spans="3:3" x14ac:dyDescent="0.4">
      <c r="C7223" t="s">
        <v>5531</v>
      </c>
    </row>
    <row r="7224" spans="3:3" x14ac:dyDescent="0.4">
      <c r="C7224" t="s">
        <v>5532</v>
      </c>
    </row>
    <row r="7225" spans="3:3" x14ac:dyDescent="0.4">
      <c r="C7225" t="s">
        <v>5533</v>
      </c>
    </row>
    <row r="7227" spans="3:3" x14ac:dyDescent="0.4">
      <c r="C7227" t="s">
        <v>5534</v>
      </c>
    </row>
    <row r="7229" spans="3:3" x14ac:dyDescent="0.4">
      <c r="C7229" t="s">
        <v>5535</v>
      </c>
    </row>
    <row r="7230" spans="3:3" x14ac:dyDescent="0.4">
      <c r="C7230" t="s">
        <v>5536</v>
      </c>
    </row>
    <row r="7231" spans="3:3" x14ac:dyDescent="0.4">
      <c r="C7231" t="s">
        <v>5537</v>
      </c>
    </row>
    <row r="7232" spans="3:3" x14ac:dyDescent="0.4">
      <c r="C7232" t="s">
        <v>5505</v>
      </c>
    </row>
    <row r="7233" spans="3:3" x14ac:dyDescent="0.4">
      <c r="C7233" t="s">
        <v>5538</v>
      </c>
    </row>
    <row r="7234" spans="3:3" x14ac:dyDescent="0.4">
      <c r="C7234" t="s">
        <v>5539</v>
      </c>
    </row>
    <row r="7236" spans="3:3" x14ac:dyDescent="0.4">
      <c r="C7236" t="s">
        <v>5540</v>
      </c>
    </row>
    <row r="7237" spans="3:3" x14ac:dyDescent="0.4">
      <c r="C7237" t="s">
        <v>5541</v>
      </c>
    </row>
    <row r="7238" spans="3:3" x14ac:dyDescent="0.4">
      <c r="C7238" t="s">
        <v>5542</v>
      </c>
    </row>
    <row r="7239" spans="3:3" x14ac:dyDescent="0.4">
      <c r="C7239" t="s">
        <v>5543</v>
      </c>
    </row>
    <row r="7240" spans="3:3" x14ac:dyDescent="0.4">
      <c r="C7240" t="s">
        <v>5544</v>
      </c>
    </row>
    <row r="7241" spans="3:3" x14ac:dyDescent="0.4">
      <c r="C7241" t="s">
        <v>5545</v>
      </c>
    </row>
    <row r="7242" spans="3:3" x14ac:dyDescent="0.4">
      <c r="C7242" t="s">
        <v>5546</v>
      </c>
    </row>
    <row r="7243" spans="3:3" x14ac:dyDescent="0.4">
      <c r="C7243" t="s">
        <v>5312</v>
      </c>
    </row>
    <row r="7244" spans="3:3" x14ac:dyDescent="0.4">
      <c r="C7244" t="s">
        <v>5547</v>
      </c>
    </row>
    <row r="7245" spans="3:3" x14ac:dyDescent="0.4">
      <c r="C7245" t="s">
        <v>5548</v>
      </c>
    </row>
    <row r="7246" spans="3:3" x14ac:dyDescent="0.4">
      <c r="C7246" t="s">
        <v>5549</v>
      </c>
    </row>
    <row r="7248" spans="3:3" x14ac:dyDescent="0.4">
      <c r="C7248" t="s">
        <v>5550</v>
      </c>
    </row>
    <row r="7249" spans="3:3" x14ac:dyDescent="0.4">
      <c r="C7249" t="s">
        <v>5551</v>
      </c>
    </row>
    <row r="7250" spans="3:3" x14ac:dyDescent="0.4">
      <c r="C7250" t="s">
        <v>5552</v>
      </c>
    </row>
    <row r="7251" spans="3:3" x14ac:dyDescent="0.4">
      <c r="C7251" t="s">
        <v>5553</v>
      </c>
    </row>
    <row r="7252" spans="3:3" x14ac:dyDescent="0.4">
      <c r="C7252" t="s">
        <v>5554</v>
      </c>
    </row>
    <row r="7253" spans="3:3" x14ac:dyDescent="0.4">
      <c r="C7253" t="s">
        <v>5555</v>
      </c>
    </row>
    <row r="7254" spans="3:3" x14ac:dyDescent="0.4">
      <c r="C7254" t="s">
        <v>5556</v>
      </c>
    </row>
    <row r="7255" spans="3:3" x14ac:dyDescent="0.4">
      <c r="C7255" t="s">
        <v>5557</v>
      </c>
    </row>
    <row r="7256" spans="3:3" x14ac:dyDescent="0.4">
      <c r="C7256" t="s">
        <v>5558</v>
      </c>
    </row>
    <row r="7257" spans="3:3" x14ac:dyDescent="0.4">
      <c r="C7257" t="s">
        <v>5559</v>
      </c>
    </row>
    <row r="7259" spans="3:3" x14ac:dyDescent="0.4">
      <c r="C7259" t="s">
        <v>5560</v>
      </c>
    </row>
    <row r="7260" spans="3:3" x14ac:dyDescent="0.4">
      <c r="C7260" t="s">
        <v>5561</v>
      </c>
    </row>
    <row r="7261" spans="3:3" x14ac:dyDescent="0.4">
      <c r="C7261" t="s">
        <v>5562</v>
      </c>
    </row>
    <row r="7262" spans="3:3" x14ac:dyDescent="0.4">
      <c r="C7262" t="s">
        <v>5563</v>
      </c>
    </row>
    <row r="7263" spans="3:3" x14ac:dyDescent="0.4">
      <c r="C7263" t="s">
        <v>5564</v>
      </c>
    </row>
    <row r="7264" spans="3:3" x14ac:dyDescent="0.4">
      <c r="C7264" t="s">
        <v>5565</v>
      </c>
    </row>
    <row r="7265" spans="3:3" x14ac:dyDescent="0.4">
      <c r="C7265" t="s">
        <v>5566</v>
      </c>
    </row>
    <row r="7266" spans="3:3" x14ac:dyDescent="0.4">
      <c r="C7266" t="s">
        <v>5406</v>
      </c>
    </row>
    <row r="7267" spans="3:3" x14ac:dyDescent="0.4">
      <c r="C7267" t="s">
        <v>5407</v>
      </c>
    </row>
    <row r="7268" spans="3:3" x14ac:dyDescent="0.4">
      <c r="C7268" t="s">
        <v>5567</v>
      </c>
    </row>
    <row r="7270" spans="3:3" x14ac:dyDescent="0.4">
      <c r="C7270" t="s">
        <v>5568</v>
      </c>
    </row>
    <row r="7271" spans="3:3" x14ac:dyDescent="0.4">
      <c r="C7271" t="s">
        <v>5569</v>
      </c>
    </row>
    <row r="7272" spans="3:3" x14ac:dyDescent="0.4">
      <c r="C7272" t="s">
        <v>5570</v>
      </c>
    </row>
    <row r="7274" spans="3:3" x14ac:dyDescent="0.4">
      <c r="C7274" t="s">
        <v>5571</v>
      </c>
    </row>
    <row r="7275" spans="3:3" x14ac:dyDescent="0.4">
      <c r="C7275" t="s">
        <v>5572</v>
      </c>
    </row>
    <row r="7276" spans="3:3" x14ac:dyDescent="0.4">
      <c r="C7276" t="s">
        <v>5573</v>
      </c>
    </row>
    <row r="7277" spans="3:3" x14ac:dyDescent="0.4">
      <c r="C7277" t="s">
        <v>5574</v>
      </c>
    </row>
    <row r="7278" spans="3:3" x14ac:dyDescent="0.4">
      <c r="C7278" t="s">
        <v>5575</v>
      </c>
    </row>
    <row r="7280" spans="3:3" x14ac:dyDescent="0.4">
      <c r="C7280" t="s">
        <v>5576</v>
      </c>
    </row>
    <row r="7282" spans="3:3" x14ac:dyDescent="0.4">
      <c r="C7282" t="s">
        <v>5577</v>
      </c>
    </row>
    <row r="7283" spans="3:3" x14ac:dyDescent="0.4">
      <c r="C7283" t="s">
        <v>5578</v>
      </c>
    </row>
    <row r="7284" spans="3:3" x14ac:dyDescent="0.4">
      <c r="C7284" t="s">
        <v>5579</v>
      </c>
    </row>
    <row r="7285" spans="3:3" x14ac:dyDescent="0.4">
      <c r="C7285" t="s">
        <v>5320</v>
      </c>
    </row>
    <row r="7286" spans="3:3" x14ac:dyDescent="0.4">
      <c r="C7286" t="s">
        <v>5580</v>
      </c>
    </row>
    <row r="7287" spans="3:3" x14ac:dyDescent="0.4">
      <c r="C7287" t="s">
        <v>5581</v>
      </c>
    </row>
    <row r="7288" spans="3:3" x14ac:dyDescent="0.4">
      <c r="C7288" t="s">
        <v>5582</v>
      </c>
    </row>
    <row r="7289" spans="3:3" x14ac:dyDescent="0.4">
      <c r="C7289" t="s">
        <v>5583</v>
      </c>
    </row>
    <row r="7290" spans="3:3" x14ac:dyDescent="0.4">
      <c r="C7290" t="s">
        <v>5584</v>
      </c>
    </row>
    <row r="7291" spans="3:3" x14ac:dyDescent="0.4">
      <c r="C7291" t="s">
        <v>5585</v>
      </c>
    </row>
    <row r="7293" spans="3:3" x14ac:dyDescent="0.4">
      <c r="C7293" t="s">
        <v>5586</v>
      </c>
    </row>
    <row r="7295" spans="3:3" x14ac:dyDescent="0.4">
      <c r="C7295" t="s">
        <v>5587</v>
      </c>
    </row>
    <row r="7296" spans="3:3" x14ac:dyDescent="0.4">
      <c r="C7296" t="s">
        <v>5588</v>
      </c>
    </row>
    <row r="7297" spans="3:3" x14ac:dyDescent="0.4">
      <c r="C7297" t="s">
        <v>5589</v>
      </c>
    </row>
    <row r="7298" spans="3:3" x14ac:dyDescent="0.4">
      <c r="C7298" t="s">
        <v>5320</v>
      </c>
    </row>
    <row r="7299" spans="3:3" x14ac:dyDescent="0.4">
      <c r="C7299" t="s">
        <v>5580</v>
      </c>
    </row>
    <row r="7300" spans="3:3" x14ac:dyDescent="0.4">
      <c r="C7300" t="s">
        <v>5590</v>
      </c>
    </row>
    <row r="7301" spans="3:3" x14ac:dyDescent="0.4">
      <c r="C7301" t="s">
        <v>5406</v>
      </c>
    </row>
    <row r="7302" spans="3:3" x14ac:dyDescent="0.4">
      <c r="C7302" t="s">
        <v>5407</v>
      </c>
    </row>
    <row r="7303" spans="3:3" x14ac:dyDescent="0.4">
      <c r="C7303" t="s">
        <v>5591</v>
      </c>
    </row>
    <row r="7305" spans="3:3" x14ac:dyDescent="0.4">
      <c r="C7305" t="s">
        <v>5592</v>
      </c>
    </row>
    <row r="7307" spans="3:3" x14ac:dyDescent="0.4">
      <c r="C7307" t="s">
        <v>5593</v>
      </c>
    </row>
    <row r="7308" spans="3:3" x14ac:dyDescent="0.4">
      <c r="C7308" t="s">
        <v>5594</v>
      </c>
    </row>
    <row r="7309" spans="3:3" x14ac:dyDescent="0.4">
      <c r="C7309" t="s">
        <v>5595</v>
      </c>
    </row>
    <row r="7310" spans="3:3" x14ac:dyDescent="0.4">
      <c r="C7310" t="s">
        <v>5310</v>
      </c>
    </row>
    <row r="7311" spans="3:3" x14ac:dyDescent="0.4">
      <c r="C7311" t="s">
        <v>5596</v>
      </c>
    </row>
    <row r="7312" spans="3:3" x14ac:dyDescent="0.4">
      <c r="C7312" t="s">
        <v>5597</v>
      </c>
    </row>
    <row r="7313" spans="3:3" x14ac:dyDescent="0.4">
      <c r="C7313" t="s">
        <v>5598</v>
      </c>
    </row>
    <row r="7314" spans="3:3" x14ac:dyDescent="0.4">
      <c r="C7314" t="s">
        <v>5599</v>
      </c>
    </row>
    <row r="7315" spans="3:3" x14ac:dyDescent="0.4">
      <c r="C7315" t="s">
        <v>5600</v>
      </c>
    </row>
    <row r="7316" spans="3:3" x14ac:dyDescent="0.4">
      <c r="C7316" t="s">
        <v>5601</v>
      </c>
    </row>
    <row r="7317" spans="3:3" x14ac:dyDescent="0.4">
      <c r="C7317" t="s">
        <v>5602</v>
      </c>
    </row>
    <row r="7319" spans="3:3" x14ac:dyDescent="0.4">
      <c r="C7319" t="s">
        <v>5603</v>
      </c>
    </row>
    <row r="7320" spans="3:3" x14ac:dyDescent="0.4">
      <c r="C7320" t="s">
        <v>5604</v>
      </c>
    </row>
    <row r="7321" spans="3:3" x14ac:dyDescent="0.4">
      <c r="C7321" t="s">
        <v>5605</v>
      </c>
    </row>
    <row r="7322" spans="3:3" x14ac:dyDescent="0.4">
      <c r="C7322" t="s">
        <v>5606</v>
      </c>
    </row>
    <row r="7324" spans="3:3" x14ac:dyDescent="0.4">
      <c r="C7324" t="s">
        <v>5607</v>
      </c>
    </row>
    <row r="7325" spans="3:3" x14ac:dyDescent="0.4">
      <c r="C7325" t="s">
        <v>5608</v>
      </c>
    </row>
    <row r="7326" spans="3:3" x14ac:dyDescent="0.4">
      <c r="C7326" t="s">
        <v>5609</v>
      </c>
    </row>
    <row r="7327" spans="3:3" x14ac:dyDescent="0.4">
      <c r="C7327" t="s">
        <v>5320</v>
      </c>
    </row>
    <row r="7328" spans="3:3" x14ac:dyDescent="0.4">
      <c r="C7328" t="s">
        <v>5610</v>
      </c>
    </row>
    <row r="7329" spans="3:3" x14ac:dyDescent="0.4">
      <c r="C7329" t="s">
        <v>5611</v>
      </c>
    </row>
    <row r="7330" spans="3:3" x14ac:dyDescent="0.4">
      <c r="C7330" t="s">
        <v>5312</v>
      </c>
    </row>
    <row r="7331" spans="3:3" x14ac:dyDescent="0.4">
      <c r="C7331" t="s">
        <v>5612</v>
      </c>
    </row>
    <row r="7332" spans="3:3" x14ac:dyDescent="0.4">
      <c r="C7332" t="s">
        <v>5613</v>
      </c>
    </row>
    <row r="7333" spans="3:3" x14ac:dyDescent="0.4">
      <c r="C7333" t="s">
        <v>5614</v>
      </c>
    </row>
    <row r="7335" spans="3:3" x14ac:dyDescent="0.4">
      <c r="C7335" t="s">
        <v>5615</v>
      </c>
    </row>
    <row r="7336" spans="3:3" x14ac:dyDescent="0.4">
      <c r="C7336" t="s">
        <v>5616</v>
      </c>
    </row>
    <row r="7337" spans="3:3" x14ac:dyDescent="0.4">
      <c r="C7337" t="s">
        <v>5617</v>
      </c>
    </row>
    <row r="7339" spans="3:3" x14ac:dyDescent="0.4">
      <c r="C7339" t="s">
        <v>5618</v>
      </c>
    </row>
    <row r="7340" spans="3:3" x14ac:dyDescent="0.4">
      <c r="C7340" t="s">
        <v>5619</v>
      </c>
    </row>
    <row r="7341" spans="3:3" x14ac:dyDescent="0.4">
      <c r="C7341" t="s">
        <v>5620</v>
      </c>
    </row>
    <row r="7342" spans="3:3" x14ac:dyDescent="0.4">
      <c r="C7342" t="s">
        <v>5390</v>
      </c>
    </row>
    <row r="7343" spans="3:3" x14ac:dyDescent="0.4">
      <c r="C7343" t="s">
        <v>5621</v>
      </c>
    </row>
    <row r="7344" spans="3:3" x14ac:dyDescent="0.4">
      <c r="C7344" t="s">
        <v>5622</v>
      </c>
    </row>
    <row r="7345" spans="3:3" x14ac:dyDescent="0.4">
      <c r="C7345" t="s">
        <v>5623</v>
      </c>
    </row>
    <row r="7346" spans="3:3" x14ac:dyDescent="0.4">
      <c r="C7346" t="s">
        <v>5624</v>
      </c>
    </row>
    <row r="7347" spans="3:3" x14ac:dyDescent="0.4">
      <c r="C7347" t="s">
        <v>5312</v>
      </c>
    </row>
    <row r="7348" spans="3:3" x14ac:dyDescent="0.4">
      <c r="C7348" t="s">
        <v>5327</v>
      </c>
    </row>
    <row r="7349" spans="3:3" x14ac:dyDescent="0.4">
      <c r="C7349" t="s">
        <v>5625</v>
      </c>
    </row>
    <row r="7350" spans="3:3" x14ac:dyDescent="0.4">
      <c r="C7350" t="s">
        <v>5626</v>
      </c>
    </row>
    <row r="7352" spans="3:3" x14ac:dyDescent="0.4">
      <c r="C7352" t="s">
        <v>5627</v>
      </c>
    </row>
    <row r="7353" spans="3:3" x14ac:dyDescent="0.4">
      <c r="C7353" t="s">
        <v>5628</v>
      </c>
    </row>
    <row r="7354" spans="3:3" x14ac:dyDescent="0.4">
      <c r="C7354" t="s">
        <v>5629</v>
      </c>
    </row>
    <row r="7355" spans="3:3" x14ac:dyDescent="0.4">
      <c r="C7355" t="s">
        <v>5630</v>
      </c>
    </row>
    <row r="7356" spans="3:3" x14ac:dyDescent="0.4">
      <c r="C7356" t="s">
        <v>5631</v>
      </c>
    </row>
    <row r="7357" spans="3:3" x14ac:dyDescent="0.4">
      <c r="C7357" t="s">
        <v>5632</v>
      </c>
    </row>
    <row r="7358" spans="3:3" x14ac:dyDescent="0.4">
      <c r="C7358" t="s">
        <v>5633</v>
      </c>
    </row>
    <row r="7359" spans="3:3" x14ac:dyDescent="0.4">
      <c r="C7359" t="s">
        <v>5634</v>
      </c>
    </row>
    <row r="7360" spans="3:3" x14ac:dyDescent="0.4">
      <c r="C7360" t="s">
        <v>5635</v>
      </c>
    </row>
    <row r="7361" spans="3:3" x14ac:dyDescent="0.4">
      <c r="C7361" t="s">
        <v>5636</v>
      </c>
    </row>
    <row r="7363" spans="3:3" x14ac:dyDescent="0.4">
      <c r="C7363" t="s">
        <v>5637</v>
      </c>
    </row>
    <row r="7364" spans="3:3" x14ac:dyDescent="0.4">
      <c r="C7364" t="s">
        <v>5638</v>
      </c>
    </row>
    <row r="7365" spans="3:3" x14ac:dyDescent="0.4">
      <c r="C7365" t="s">
        <v>5639</v>
      </c>
    </row>
    <row r="7366" spans="3:3" x14ac:dyDescent="0.4">
      <c r="C7366" t="s">
        <v>5310</v>
      </c>
    </row>
    <row r="7367" spans="3:3" x14ac:dyDescent="0.4">
      <c r="C7367" t="s">
        <v>5640</v>
      </c>
    </row>
    <row r="7368" spans="3:3" x14ac:dyDescent="0.4">
      <c r="C7368" t="s">
        <v>5641</v>
      </c>
    </row>
    <row r="7369" spans="3:3" x14ac:dyDescent="0.4">
      <c r="C7369" t="s">
        <v>5642</v>
      </c>
    </row>
    <row r="7370" spans="3:3" x14ac:dyDescent="0.4">
      <c r="C7370" t="s">
        <v>5312</v>
      </c>
    </row>
    <row r="7371" spans="3:3" x14ac:dyDescent="0.4">
      <c r="C7371" t="s">
        <v>5643</v>
      </c>
    </row>
    <row r="7372" spans="3:3" x14ac:dyDescent="0.4">
      <c r="C7372" t="s">
        <v>5644</v>
      </c>
    </row>
    <row r="7373" spans="3:3" x14ac:dyDescent="0.4">
      <c r="C7373" t="s">
        <v>5645</v>
      </c>
    </row>
    <row r="7375" spans="3:3" x14ac:dyDescent="0.4">
      <c r="C7375" t="s">
        <v>5646</v>
      </c>
    </row>
    <row r="7376" spans="3:3" x14ac:dyDescent="0.4">
      <c r="C7376" t="s">
        <v>5647</v>
      </c>
    </row>
    <row r="7377" spans="3:3" x14ac:dyDescent="0.4">
      <c r="C7377" t="s">
        <v>5648</v>
      </c>
    </row>
    <row r="7378" spans="3:3" x14ac:dyDescent="0.4">
      <c r="C7378" t="s">
        <v>5649</v>
      </c>
    </row>
    <row r="7379" spans="3:3" x14ac:dyDescent="0.4">
      <c r="C7379" t="s">
        <v>5650</v>
      </c>
    </row>
    <row r="7381" spans="3:3" x14ac:dyDescent="0.4">
      <c r="C7381" t="s">
        <v>5651</v>
      </c>
    </row>
    <row r="7382" spans="3:3" x14ac:dyDescent="0.4">
      <c r="C7382" t="s">
        <v>5594</v>
      </c>
    </row>
    <row r="7383" spans="3:3" x14ac:dyDescent="0.4">
      <c r="C7383" t="s">
        <v>5595</v>
      </c>
    </row>
    <row r="7384" spans="3:3" x14ac:dyDescent="0.4">
      <c r="C7384" t="s">
        <v>5310</v>
      </c>
    </row>
    <row r="7385" spans="3:3" x14ac:dyDescent="0.4">
      <c r="C7385" t="s">
        <v>5596</v>
      </c>
    </row>
    <row r="7386" spans="3:3" x14ac:dyDescent="0.4">
      <c r="C7386" t="s">
        <v>5597</v>
      </c>
    </row>
    <row r="7387" spans="3:3" x14ac:dyDescent="0.4">
      <c r="C7387" t="s">
        <v>5598</v>
      </c>
    </row>
    <row r="7388" spans="3:3" x14ac:dyDescent="0.4">
      <c r="C7388" t="s">
        <v>5599</v>
      </c>
    </row>
    <row r="7389" spans="3:3" x14ac:dyDescent="0.4">
      <c r="C7389" t="s">
        <v>5600</v>
      </c>
    </row>
    <row r="7390" spans="3:3" x14ac:dyDescent="0.4">
      <c r="C7390" t="s">
        <v>5601</v>
      </c>
    </row>
    <row r="7391" spans="3:3" x14ac:dyDescent="0.4">
      <c r="C7391" t="s">
        <v>5602</v>
      </c>
    </row>
    <row r="7393" spans="3:3" x14ac:dyDescent="0.4">
      <c r="C7393" t="s">
        <v>5603</v>
      </c>
    </row>
    <row r="7394" spans="3:3" x14ac:dyDescent="0.4">
      <c r="C7394" t="s">
        <v>5604</v>
      </c>
    </row>
    <row r="7395" spans="3:3" x14ac:dyDescent="0.4">
      <c r="C7395" t="s">
        <v>5605</v>
      </c>
    </row>
    <row r="7396" spans="3:3" x14ac:dyDescent="0.4">
      <c r="C7396" t="s">
        <v>5606</v>
      </c>
    </row>
    <row r="7398" spans="3:3" x14ac:dyDescent="0.4">
      <c r="C7398" t="s">
        <v>5652</v>
      </c>
    </row>
    <row r="7399" spans="3:3" x14ac:dyDescent="0.4">
      <c r="C7399" t="s">
        <v>5653</v>
      </c>
    </row>
    <row r="7400" spans="3:3" x14ac:dyDescent="0.4">
      <c r="C7400" t="s">
        <v>5654</v>
      </c>
    </row>
    <row r="7401" spans="3:3" x14ac:dyDescent="0.4">
      <c r="C7401" t="s">
        <v>5310</v>
      </c>
    </row>
    <row r="7402" spans="3:3" x14ac:dyDescent="0.4">
      <c r="C7402" t="s">
        <v>5655</v>
      </c>
    </row>
    <row r="7403" spans="3:3" x14ac:dyDescent="0.4">
      <c r="C7403" t="s">
        <v>5656</v>
      </c>
    </row>
    <row r="7404" spans="3:3" x14ac:dyDescent="0.4">
      <c r="C7404" t="s">
        <v>5657</v>
      </c>
    </row>
    <row r="7405" spans="3:3" x14ac:dyDescent="0.4">
      <c r="C7405" t="s">
        <v>5658</v>
      </c>
    </row>
    <row r="7406" spans="3:3" x14ac:dyDescent="0.4">
      <c r="C7406" t="s">
        <v>5659</v>
      </c>
    </row>
    <row r="7407" spans="3:3" x14ac:dyDescent="0.4">
      <c r="C7407" t="s">
        <v>5660</v>
      </c>
    </row>
    <row r="7409" spans="3:3" x14ac:dyDescent="0.4">
      <c r="C7409" t="s">
        <v>5661</v>
      </c>
    </row>
    <row r="7410" spans="3:3" x14ac:dyDescent="0.4">
      <c r="C7410" t="s">
        <v>5662</v>
      </c>
    </row>
    <row r="7412" spans="3:3" x14ac:dyDescent="0.4">
      <c r="C7412" t="s">
        <v>5663</v>
      </c>
    </row>
    <row r="7414" spans="3:3" x14ac:dyDescent="0.4">
      <c r="C7414" t="s">
        <v>5306</v>
      </c>
    </row>
    <row r="7416" spans="3:3" x14ac:dyDescent="0.4">
      <c r="C7416" t="s">
        <v>5664</v>
      </c>
    </row>
    <row r="7417" spans="3:3" x14ac:dyDescent="0.4">
      <c r="C7417" t="s">
        <v>5665</v>
      </c>
    </row>
    <row r="7418" spans="3:3" x14ac:dyDescent="0.4">
      <c r="C7418" t="s">
        <v>5666</v>
      </c>
    </row>
    <row r="7419" spans="3:3" x14ac:dyDescent="0.4">
      <c r="C7419" t="s">
        <v>5667</v>
      </c>
    </row>
    <row r="7420" spans="3:3" x14ac:dyDescent="0.4">
      <c r="C7420" t="s">
        <v>5575</v>
      </c>
    </row>
    <row r="7422" spans="3:3" x14ac:dyDescent="0.4">
      <c r="C7422" t="s">
        <v>5668</v>
      </c>
    </row>
    <row r="7424" spans="3:3" x14ac:dyDescent="0.4">
      <c r="C7424" t="s">
        <v>5669</v>
      </c>
    </row>
    <row r="7425" spans="3:3" x14ac:dyDescent="0.4">
      <c r="C7425" t="s">
        <v>5670</v>
      </c>
    </row>
    <row r="7426" spans="3:3" x14ac:dyDescent="0.4">
      <c r="C7426" t="s">
        <v>5671</v>
      </c>
    </row>
    <row r="7427" spans="3:3" x14ac:dyDescent="0.4">
      <c r="C7427" t="s">
        <v>5505</v>
      </c>
    </row>
    <row r="7428" spans="3:3" x14ac:dyDescent="0.4">
      <c r="C7428" t="s">
        <v>5575</v>
      </c>
    </row>
    <row r="7430" spans="3:3" x14ac:dyDescent="0.4">
      <c r="C7430" t="s">
        <v>5672</v>
      </c>
    </row>
    <row r="7431" spans="3:3" x14ac:dyDescent="0.4">
      <c r="C7431" t="s">
        <v>5673</v>
      </c>
    </row>
    <row r="7432" spans="3:3" x14ac:dyDescent="0.4">
      <c r="C7432" t="s">
        <v>5674</v>
      </c>
    </row>
    <row r="7433" spans="3:3" x14ac:dyDescent="0.4">
      <c r="C7433" t="s">
        <v>5505</v>
      </c>
    </row>
    <row r="7434" spans="3:3" x14ac:dyDescent="0.4">
      <c r="C7434" t="s">
        <v>5575</v>
      </c>
    </row>
    <row r="7436" spans="3:3" x14ac:dyDescent="0.4">
      <c r="C7436" t="s">
        <v>5675</v>
      </c>
    </row>
    <row r="7437" spans="3:3" x14ac:dyDescent="0.4">
      <c r="C7437" t="s">
        <v>5676</v>
      </c>
    </row>
    <row r="7438" spans="3:3" x14ac:dyDescent="0.4">
      <c r="C7438" t="s">
        <v>5677</v>
      </c>
    </row>
    <row r="7439" spans="3:3" x14ac:dyDescent="0.4">
      <c r="C7439" t="s">
        <v>5667</v>
      </c>
    </row>
    <row r="7440" spans="3:3" x14ac:dyDescent="0.4">
      <c r="C7440" t="s">
        <v>5575</v>
      </c>
    </row>
    <row r="7442" spans="3:3" x14ac:dyDescent="0.4">
      <c r="C7442" t="s">
        <v>5678</v>
      </c>
    </row>
    <row r="7444" spans="3:3" x14ac:dyDescent="0.4">
      <c r="C7444" t="s">
        <v>5679</v>
      </c>
    </row>
    <row r="7445" spans="3:3" x14ac:dyDescent="0.4">
      <c r="C7445" t="s">
        <v>5680</v>
      </c>
    </row>
    <row r="7446" spans="3:3" x14ac:dyDescent="0.4">
      <c r="C7446" t="s">
        <v>5681</v>
      </c>
    </row>
    <row r="7447" spans="3:3" x14ac:dyDescent="0.4">
      <c r="C7447" t="s">
        <v>5505</v>
      </c>
    </row>
    <row r="7448" spans="3:3" x14ac:dyDescent="0.4">
      <c r="C7448" t="s">
        <v>5682</v>
      </c>
    </row>
    <row r="7449" spans="3:3" x14ac:dyDescent="0.4">
      <c r="C7449" t="s">
        <v>5683</v>
      </c>
    </row>
    <row r="7450" spans="3:3" x14ac:dyDescent="0.4">
      <c r="C7450" t="s">
        <v>5684</v>
      </c>
    </row>
    <row r="7451" spans="3:3" x14ac:dyDescent="0.4">
      <c r="C7451" t="s">
        <v>5685</v>
      </c>
    </row>
    <row r="7453" spans="3:3" x14ac:dyDescent="0.4">
      <c r="C7453" t="s">
        <v>5686</v>
      </c>
    </row>
    <row r="7454" spans="3:3" x14ac:dyDescent="0.4">
      <c r="C7454" t="s">
        <v>5687</v>
      </c>
    </row>
    <row r="7455" spans="3:3" x14ac:dyDescent="0.4">
      <c r="C7455" t="s">
        <v>5688</v>
      </c>
    </row>
    <row r="7456" spans="3:3" x14ac:dyDescent="0.4">
      <c r="C7456" t="s">
        <v>5505</v>
      </c>
    </row>
    <row r="7457" spans="3:3" x14ac:dyDescent="0.4">
      <c r="C7457" t="s">
        <v>5689</v>
      </c>
    </row>
    <row r="7458" spans="3:3" x14ac:dyDescent="0.4">
      <c r="C7458" t="s">
        <v>5690</v>
      </c>
    </row>
    <row r="7459" spans="3:3" x14ac:dyDescent="0.4">
      <c r="C7459" t="s">
        <v>5691</v>
      </c>
    </row>
    <row r="7460" spans="3:3" x14ac:dyDescent="0.4">
      <c r="C7460" t="s">
        <v>5692</v>
      </c>
    </row>
    <row r="7462" spans="3:3" x14ac:dyDescent="0.4">
      <c r="C7462" t="s">
        <v>5693</v>
      </c>
    </row>
    <row r="7463" spans="3:3" x14ac:dyDescent="0.4">
      <c r="C7463" t="s">
        <v>5694</v>
      </c>
    </row>
    <row r="7464" spans="3:3" x14ac:dyDescent="0.4">
      <c r="C7464" t="s">
        <v>5695</v>
      </c>
    </row>
    <row r="7465" spans="3:3" x14ac:dyDescent="0.4">
      <c r="C7465" t="s">
        <v>5390</v>
      </c>
    </row>
    <row r="7466" spans="3:3" x14ac:dyDescent="0.4">
      <c r="C7466" t="s">
        <v>5696</v>
      </c>
    </row>
    <row r="7467" spans="3:3" x14ac:dyDescent="0.4">
      <c r="C7467" t="s">
        <v>5697</v>
      </c>
    </row>
    <row r="7468" spans="3:3" x14ac:dyDescent="0.4">
      <c r="C7468" t="s">
        <v>5698</v>
      </c>
    </row>
    <row r="7469" spans="3:3" x14ac:dyDescent="0.4">
      <c r="C7469" t="s">
        <v>5699</v>
      </c>
    </row>
    <row r="7470" spans="3:3" x14ac:dyDescent="0.4">
      <c r="C7470" t="s">
        <v>5700</v>
      </c>
    </row>
    <row r="7471" spans="3:3" x14ac:dyDescent="0.4">
      <c r="C7471" t="s">
        <v>5701</v>
      </c>
    </row>
    <row r="7472" spans="3:3" x14ac:dyDescent="0.4">
      <c r="C7472" t="s">
        <v>5312</v>
      </c>
    </row>
    <row r="7473" spans="3:3" x14ac:dyDescent="0.4">
      <c r="C7473" t="s">
        <v>5702</v>
      </c>
    </row>
    <row r="7474" spans="3:3" x14ac:dyDescent="0.4">
      <c r="C7474" t="s">
        <v>5703</v>
      </c>
    </row>
    <row r="7475" spans="3:3" x14ac:dyDescent="0.4">
      <c r="C7475" t="s">
        <v>5704</v>
      </c>
    </row>
    <row r="7477" spans="3:3" x14ac:dyDescent="0.4">
      <c r="C7477" t="s">
        <v>5705</v>
      </c>
    </row>
    <row r="7478" spans="3:3" x14ac:dyDescent="0.4">
      <c r="C7478" t="s">
        <v>5706</v>
      </c>
    </row>
    <row r="7479" spans="3:3" x14ac:dyDescent="0.4">
      <c r="C7479" t="s">
        <v>5707</v>
      </c>
    </row>
    <row r="7480" spans="3:3" x14ac:dyDescent="0.4">
      <c r="C7480" t="s">
        <v>5708</v>
      </c>
    </row>
    <row r="7481" spans="3:3" x14ac:dyDescent="0.4">
      <c r="C7481" t="s">
        <v>5709</v>
      </c>
    </row>
    <row r="7482" spans="3:3" x14ac:dyDescent="0.4">
      <c r="C7482" t="s">
        <v>5710</v>
      </c>
    </row>
    <row r="7483" spans="3:3" x14ac:dyDescent="0.4">
      <c r="C7483" t="s">
        <v>5711</v>
      </c>
    </row>
    <row r="7485" spans="3:3" x14ac:dyDescent="0.4">
      <c r="C7485" t="s">
        <v>5712</v>
      </c>
    </row>
    <row r="7486" spans="3:3" x14ac:dyDescent="0.4">
      <c r="C7486" t="s">
        <v>5713</v>
      </c>
    </row>
    <row r="7487" spans="3:3" x14ac:dyDescent="0.4">
      <c r="C7487" t="s">
        <v>5714</v>
      </c>
    </row>
    <row r="7488" spans="3:3" x14ac:dyDescent="0.4">
      <c r="C7488" t="s">
        <v>5505</v>
      </c>
    </row>
    <row r="7489" spans="3:3" x14ac:dyDescent="0.4">
      <c r="C7489" t="s">
        <v>5715</v>
      </c>
    </row>
    <row r="7491" spans="3:3" x14ac:dyDescent="0.4">
      <c r="C7491" t="s">
        <v>5716</v>
      </c>
    </row>
    <row r="7492" spans="3:3" x14ac:dyDescent="0.4">
      <c r="C7492" t="s">
        <v>5717</v>
      </c>
    </row>
    <row r="7493" spans="3:3" x14ac:dyDescent="0.4">
      <c r="C7493" t="s">
        <v>5718</v>
      </c>
    </row>
    <row r="7494" spans="3:3" x14ac:dyDescent="0.4">
      <c r="C7494" t="s">
        <v>5505</v>
      </c>
    </row>
    <row r="7495" spans="3:3" x14ac:dyDescent="0.4">
      <c r="C7495" t="s">
        <v>5719</v>
      </c>
    </row>
    <row r="7496" spans="3:3" x14ac:dyDescent="0.4">
      <c r="C7496" t="s">
        <v>5720</v>
      </c>
    </row>
    <row r="7497" spans="3:3" x14ac:dyDescent="0.4">
      <c r="C7497" t="s">
        <v>5721</v>
      </c>
    </row>
    <row r="7499" spans="3:3" x14ac:dyDescent="0.4">
      <c r="C7499" t="s">
        <v>5722</v>
      </c>
    </row>
    <row r="7500" spans="3:3" x14ac:dyDescent="0.4">
      <c r="C7500" t="s">
        <v>5723</v>
      </c>
    </row>
    <row r="7501" spans="3:3" x14ac:dyDescent="0.4">
      <c r="C7501" t="s">
        <v>5724</v>
      </c>
    </row>
    <row r="7502" spans="3:3" x14ac:dyDescent="0.4">
      <c r="C7502" t="s">
        <v>5320</v>
      </c>
    </row>
    <row r="7503" spans="3:3" x14ac:dyDescent="0.4">
      <c r="C7503" t="s">
        <v>5725</v>
      </c>
    </row>
    <row r="7504" spans="3:3" x14ac:dyDescent="0.4">
      <c r="C7504" t="s">
        <v>5726</v>
      </c>
    </row>
    <row r="7505" spans="3:3" x14ac:dyDescent="0.4">
      <c r="C7505" t="s">
        <v>5312</v>
      </c>
    </row>
    <row r="7506" spans="3:3" x14ac:dyDescent="0.4">
      <c r="C7506" t="s">
        <v>5727</v>
      </c>
    </row>
    <row r="7507" spans="3:3" x14ac:dyDescent="0.4">
      <c r="C7507" t="s">
        <v>5728</v>
      </c>
    </row>
    <row r="7508" spans="3:3" x14ac:dyDescent="0.4">
      <c r="C7508" t="s">
        <v>5729</v>
      </c>
    </row>
    <row r="7510" spans="3:3" x14ac:dyDescent="0.4">
      <c r="C7510" t="s">
        <v>5730</v>
      </c>
    </row>
    <row r="7511" spans="3:3" x14ac:dyDescent="0.4">
      <c r="C7511" t="s">
        <v>5731</v>
      </c>
    </row>
    <row r="7513" spans="3:3" x14ac:dyDescent="0.4">
      <c r="C7513" t="s">
        <v>5732</v>
      </c>
    </row>
    <row r="7514" spans="3:3" x14ac:dyDescent="0.4">
      <c r="C7514" t="s">
        <v>5733</v>
      </c>
    </row>
    <row r="7515" spans="3:3" x14ac:dyDescent="0.4">
      <c r="C7515" t="s">
        <v>5734</v>
      </c>
    </row>
    <row r="7516" spans="3:3" x14ac:dyDescent="0.4">
      <c r="C7516" t="s">
        <v>5320</v>
      </c>
    </row>
    <row r="7517" spans="3:3" x14ac:dyDescent="0.4">
      <c r="C7517" t="s">
        <v>5735</v>
      </c>
    </row>
    <row r="7518" spans="3:3" x14ac:dyDescent="0.4">
      <c r="C7518" t="s">
        <v>5406</v>
      </c>
    </row>
    <row r="7519" spans="3:3" x14ac:dyDescent="0.4">
      <c r="C7519" t="s">
        <v>5407</v>
      </c>
    </row>
    <row r="7520" spans="3:3" x14ac:dyDescent="0.4">
      <c r="C7520" t="s">
        <v>5736</v>
      </c>
    </row>
    <row r="7522" spans="3:3" x14ac:dyDescent="0.4">
      <c r="C7522" t="s">
        <v>5737</v>
      </c>
    </row>
    <row r="7524" spans="3:3" x14ac:dyDescent="0.4">
      <c r="C7524" t="s">
        <v>5738</v>
      </c>
    </row>
    <row r="7525" spans="3:3" x14ac:dyDescent="0.4">
      <c r="C7525" t="s">
        <v>5739</v>
      </c>
    </row>
    <row r="7526" spans="3:3" x14ac:dyDescent="0.4">
      <c r="C7526" t="s">
        <v>5740</v>
      </c>
    </row>
    <row r="7527" spans="3:3" x14ac:dyDescent="0.4">
      <c r="C7527" t="s">
        <v>5741</v>
      </c>
    </row>
    <row r="7528" spans="3:3" x14ac:dyDescent="0.4">
      <c r="C7528" t="s">
        <v>5742</v>
      </c>
    </row>
    <row r="7529" spans="3:3" x14ac:dyDescent="0.4">
      <c r="C7529" t="s">
        <v>5743</v>
      </c>
    </row>
    <row r="7530" spans="3:3" x14ac:dyDescent="0.4">
      <c r="C7530" t="s">
        <v>5744</v>
      </c>
    </row>
    <row r="7531" spans="3:3" x14ac:dyDescent="0.4">
      <c r="C7531" t="s">
        <v>5745</v>
      </c>
    </row>
    <row r="7532" spans="3:3" x14ac:dyDescent="0.4">
      <c r="C7532" t="s">
        <v>5406</v>
      </c>
    </row>
    <row r="7533" spans="3:3" x14ac:dyDescent="0.4">
      <c r="C7533" t="s">
        <v>5746</v>
      </c>
    </row>
    <row r="7534" spans="3:3" x14ac:dyDescent="0.4">
      <c r="C7534" t="s">
        <v>5747</v>
      </c>
    </row>
    <row r="7536" spans="3:3" x14ac:dyDescent="0.4">
      <c r="C7536" t="s">
        <v>5748</v>
      </c>
    </row>
    <row r="7537" spans="3:3" x14ac:dyDescent="0.4">
      <c r="C7537" t="s">
        <v>5749</v>
      </c>
    </row>
    <row r="7538" spans="3:3" x14ac:dyDescent="0.4">
      <c r="C7538" t="s">
        <v>5750</v>
      </c>
    </row>
    <row r="7539" spans="3:3" x14ac:dyDescent="0.4">
      <c r="C7539" t="s">
        <v>5741</v>
      </c>
    </row>
    <row r="7540" spans="3:3" x14ac:dyDescent="0.4">
      <c r="C7540" t="s">
        <v>5751</v>
      </c>
    </row>
    <row r="7541" spans="3:3" x14ac:dyDescent="0.4">
      <c r="C7541" t="s">
        <v>5752</v>
      </c>
    </row>
    <row r="7542" spans="3:3" x14ac:dyDescent="0.4">
      <c r="C7542" t="s">
        <v>5753</v>
      </c>
    </row>
    <row r="7543" spans="3:3" x14ac:dyDescent="0.4">
      <c r="C7543" t="s">
        <v>5745</v>
      </c>
    </row>
    <row r="7544" spans="3:3" x14ac:dyDescent="0.4">
      <c r="C7544" t="s">
        <v>5406</v>
      </c>
    </row>
    <row r="7545" spans="3:3" x14ac:dyDescent="0.4">
      <c r="C7545" t="s">
        <v>5754</v>
      </c>
    </row>
    <row r="7546" spans="3:3" x14ac:dyDescent="0.4">
      <c r="C7546" t="s">
        <v>5755</v>
      </c>
    </row>
    <row r="7548" spans="3:3" x14ac:dyDescent="0.4">
      <c r="C7548" t="s">
        <v>5756</v>
      </c>
    </row>
    <row r="7549" spans="3:3" x14ac:dyDescent="0.4">
      <c r="C7549" t="s">
        <v>5757</v>
      </c>
    </row>
    <row r="7550" spans="3:3" x14ac:dyDescent="0.4">
      <c r="C7550" t="s">
        <v>5758</v>
      </c>
    </row>
    <row r="7551" spans="3:3" x14ac:dyDescent="0.4">
      <c r="C7551" t="s">
        <v>5505</v>
      </c>
    </row>
    <row r="7552" spans="3:3" x14ac:dyDescent="0.4">
      <c r="C7552" t="s">
        <v>5403</v>
      </c>
    </row>
    <row r="7554" spans="3:3" x14ac:dyDescent="0.4">
      <c r="C7554" t="s">
        <v>5759</v>
      </c>
    </row>
    <row r="7555" spans="3:3" x14ac:dyDescent="0.4">
      <c r="C7555" t="s">
        <v>5760</v>
      </c>
    </row>
    <row r="7556" spans="3:3" x14ac:dyDescent="0.4">
      <c r="C7556" t="s">
        <v>5761</v>
      </c>
    </row>
    <row r="7557" spans="3:3" x14ac:dyDescent="0.4">
      <c r="C7557" t="s">
        <v>5505</v>
      </c>
    </row>
    <row r="7558" spans="3:3" x14ac:dyDescent="0.4">
      <c r="C7558" t="s">
        <v>5762</v>
      </c>
    </row>
    <row r="7560" spans="3:3" x14ac:dyDescent="0.4">
      <c r="C7560" t="s">
        <v>5763</v>
      </c>
    </row>
    <row r="7561" spans="3:3" x14ac:dyDescent="0.4">
      <c r="C7561" t="s">
        <v>5764</v>
      </c>
    </row>
    <row r="7562" spans="3:3" x14ac:dyDescent="0.4">
      <c r="C7562" t="s">
        <v>5765</v>
      </c>
    </row>
    <row r="7563" spans="3:3" x14ac:dyDescent="0.4">
      <c r="C7563" t="s">
        <v>5766</v>
      </c>
    </row>
    <row r="7565" spans="3:3" x14ac:dyDescent="0.4">
      <c r="C7565" t="s">
        <v>5767</v>
      </c>
    </row>
    <row r="7566" spans="3:3" x14ac:dyDescent="0.4">
      <c r="C7566" t="s">
        <v>5768</v>
      </c>
    </row>
    <row r="7567" spans="3:3" x14ac:dyDescent="0.4">
      <c r="C7567" t="s">
        <v>5769</v>
      </c>
    </row>
    <row r="7568" spans="3:3" x14ac:dyDescent="0.4">
      <c r="C7568" t="s">
        <v>5505</v>
      </c>
    </row>
    <row r="7569" spans="3:3" x14ac:dyDescent="0.4">
      <c r="C7569" t="s">
        <v>5770</v>
      </c>
    </row>
    <row r="7571" spans="3:3" x14ac:dyDescent="0.4">
      <c r="C7571" t="s">
        <v>5771</v>
      </c>
    </row>
    <row r="7572" spans="3:3" x14ac:dyDescent="0.4">
      <c r="C7572" t="s">
        <v>5772</v>
      </c>
    </row>
    <row r="7573" spans="3:3" x14ac:dyDescent="0.4">
      <c r="C7573" t="s">
        <v>5773</v>
      </c>
    </row>
    <row r="7574" spans="3:3" x14ac:dyDescent="0.4">
      <c r="C7574" t="s">
        <v>5774</v>
      </c>
    </row>
    <row r="7575" spans="3:3" x14ac:dyDescent="0.4">
      <c r="C7575" t="s">
        <v>5775</v>
      </c>
    </row>
    <row r="7576" spans="3:3" x14ac:dyDescent="0.4">
      <c r="C7576" t="s">
        <v>5776</v>
      </c>
    </row>
    <row r="7577" spans="3:3" x14ac:dyDescent="0.4">
      <c r="C7577" t="s">
        <v>5777</v>
      </c>
    </row>
    <row r="7579" spans="3:3" x14ac:dyDescent="0.4">
      <c r="C7579" t="s">
        <v>5778</v>
      </c>
    </row>
    <row r="7580" spans="3:3" x14ac:dyDescent="0.4">
      <c r="C7580" t="s">
        <v>5779</v>
      </c>
    </row>
    <row r="7581" spans="3:3" x14ac:dyDescent="0.4">
      <c r="C7581" t="s">
        <v>5780</v>
      </c>
    </row>
    <row r="7582" spans="3:3" x14ac:dyDescent="0.4">
      <c r="C7582" t="s">
        <v>5505</v>
      </c>
    </row>
    <row r="7583" spans="3:3" x14ac:dyDescent="0.4">
      <c r="C7583" t="s">
        <v>5781</v>
      </c>
    </row>
    <row r="7585" spans="3:3" x14ac:dyDescent="0.4">
      <c r="C7585" t="s">
        <v>5782</v>
      </c>
    </row>
    <row r="7586" spans="3:3" x14ac:dyDescent="0.4">
      <c r="C7586" t="s">
        <v>5783</v>
      </c>
    </row>
    <row r="7587" spans="3:3" x14ac:dyDescent="0.4">
      <c r="C7587" t="s">
        <v>5784</v>
      </c>
    </row>
    <row r="7588" spans="3:3" x14ac:dyDescent="0.4">
      <c r="C7588" t="s">
        <v>5505</v>
      </c>
    </row>
    <row r="7589" spans="3:3" x14ac:dyDescent="0.4">
      <c r="C7589" t="s">
        <v>5785</v>
      </c>
    </row>
    <row r="7591" spans="3:3" x14ac:dyDescent="0.4">
      <c r="C7591" t="s">
        <v>5786</v>
      </c>
    </row>
    <row r="7592" spans="3:3" x14ac:dyDescent="0.4">
      <c r="C7592" t="s">
        <v>5787</v>
      </c>
    </row>
    <row r="7593" spans="3:3" x14ac:dyDescent="0.4">
      <c r="C7593" t="s">
        <v>5788</v>
      </c>
    </row>
    <row r="7594" spans="3:3" x14ac:dyDescent="0.4">
      <c r="C7594" t="s">
        <v>5505</v>
      </c>
    </row>
    <row r="7595" spans="3:3" x14ac:dyDescent="0.4">
      <c r="C7595" t="s">
        <v>5789</v>
      </c>
    </row>
    <row r="7597" spans="3:3" x14ac:dyDescent="0.4">
      <c r="C7597" t="s">
        <v>5790</v>
      </c>
    </row>
    <row r="7598" spans="3:3" x14ac:dyDescent="0.4">
      <c r="C7598" t="s">
        <v>5791</v>
      </c>
    </row>
    <row r="7599" spans="3:3" x14ac:dyDescent="0.4">
      <c r="C7599" t="s">
        <v>5792</v>
      </c>
    </row>
    <row r="7600" spans="3:3" x14ac:dyDescent="0.4">
      <c r="C7600" t="s">
        <v>5793</v>
      </c>
    </row>
    <row r="7602" spans="3:3" x14ac:dyDescent="0.4">
      <c r="C7602" t="s">
        <v>5794</v>
      </c>
    </row>
    <row r="7603" spans="3:3" x14ac:dyDescent="0.4">
      <c r="C7603" t="s">
        <v>5795</v>
      </c>
    </row>
    <row r="7604" spans="3:3" x14ac:dyDescent="0.4">
      <c r="C7604" t="s">
        <v>5796</v>
      </c>
    </row>
    <row r="7605" spans="3:3" x14ac:dyDescent="0.4">
      <c r="C7605" t="s">
        <v>5505</v>
      </c>
    </row>
    <row r="7606" spans="3:3" x14ac:dyDescent="0.4">
      <c r="C7606" t="s">
        <v>5797</v>
      </c>
    </row>
    <row r="7608" spans="3:3" x14ac:dyDescent="0.4">
      <c r="C7608" t="s">
        <v>5798</v>
      </c>
    </row>
    <row r="7609" spans="3:3" x14ac:dyDescent="0.4">
      <c r="C7609" t="s">
        <v>5799</v>
      </c>
    </row>
    <row r="7610" spans="3:3" x14ac:dyDescent="0.4">
      <c r="C7610" t="s">
        <v>5800</v>
      </c>
    </row>
    <row r="7611" spans="3:3" x14ac:dyDescent="0.4">
      <c r="C7611" t="s">
        <v>5505</v>
      </c>
    </row>
    <row r="7612" spans="3:3" x14ac:dyDescent="0.4">
      <c r="C7612" t="s">
        <v>5801</v>
      </c>
    </row>
    <row r="7614" spans="3:3" x14ac:dyDescent="0.4">
      <c r="C7614" t="s">
        <v>5802</v>
      </c>
    </row>
    <row r="7615" spans="3:3" x14ac:dyDescent="0.4">
      <c r="C7615" t="s">
        <v>5803</v>
      </c>
    </row>
    <row r="7616" spans="3:3" x14ac:dyDescent="0.4">
      <c r="C7616" t="s">
        <v>5804</v>
      </c>
    </row>
    <row r="7618" spans="3:3" x14ac:dyDescent="0.4">
      <c r="C7618" t="s">
        <v>5805</v>
      </c>
    </row>
    <row r="7619" spans="3:3" x14ac:dyDescent="0.4">
      <c r="C7619" t="s">
        <v>5806</v>
      </c>
    </row>
    <row r="7620" spans="3:3" x14ac:dyDescent="0.4">
      <c r="C7620" t="s">
        <v>5807</v>
      </c>
    </row>
    <row r="7621" spans="3:3" x14ac:dyDescent="0.4">
      <c r="C7621" t="s">
        <v>5563</v>
      </c>
    </row>
    <row r="7622" spans="3:3" x14ac:dyDescent="0.4">
      <c r="C7622" t="s">
        <v>5808</v>
      </c>
    </row>
    <row r="7623" spans="3:3" x14ac:dyDescent="0.4">
      <c r="C7623" t="s">
        <v>5809</v>
      </c>
    </row>
    <row r="7624" spans="3:3" x14ac:dyDescent="0.4">
      <c r="C7624" t="s">
        <v>5810</v>
      </c>
    </row>
    <row r="7625" spans="3:3" x14ac:dyDescent="0.4">
      <c r="C7625" t="s">
        <v>5406</v>
      </c>
    </row>
    <row r="7626" spans="3:3" x14ac:dyDescent="0.4">
      <c r="C7626" t="s">
        <v>5407</v>
      </c>
    </row>
    <row r="7627" spans="3:3" x14ac:dyDescent="0.4">
      <c r="C7627" t="s">
        <v>5811</v>
      </c>
    </row>
    <row r="7629" spans="3:3" x14ac:dyDescent="0.4">
      <c r="C7629" t="s">
        <v>5812</v>
      </c>
    </row>
    <row r="7630" spans="3:3" x14ac:dyDescent="0.4">
      <c r="C7630" t="s">
        <v>5813</v>
      </c>
    </row>
    <row r="7632" spans="3:3" x14ac:dyDescent="0.4">
      <c r="C7632" t="s">
        <v>5814</v>
      </c>
    </row>
    <row r="7633" spans="3:3" x14ac:dyDescent="0.4">
      <c r="C7633" t="s">
        <v>5815</v>
      </c>
    </row>
    <row r="7634" spans="3:3" x14ac:dyDescent="0.4">
      <c r="C7634" t="s">
        <v>5816</v>
      </c>
    </row>
    <row r="7635" spans="3:3" x14ac:dyDescent="0.4">
      <c r="C7635" t="s">
        <v>5505</v>
      </c>
    </row>
    <row r="7636" spans="3:3" x14ac:dyDescent="0.4">
      <c r="C7636" t="s">
        <v>5817</v>
      </c>
    </row>
    <row r="7638" spans="3:3" x14ac:dyDescent="0.4">
      <c r="C7638" t="s">
        <v>5818</v>
      </c>
    </row>
    <row r="7639" spans="3:3" x14ac:dyDescent="0.4">
      <c r="C7639" t="s">
        <v>5819</v>
      </c>
    </row>
    <row r="7640" spans="3:3" x14ac:dyDescent="0.4">
      <c r="C7640" t="s">
        <v>5820</v>
      </c>
    </row>
    <row r="7641" spans="3:3" x14ac:dyDescent="0.4">
      <c r="C7641" t="s">
        <v>5505</v>
      </c>
    </row>
    <row r="7642" spans="3:3" x14ac:dyDescent="0.4">
      <c r="C7642" t="s">
        <v>5575</v>
      </c>
    </row>
    <row r="7644" spans="3:3" x14ac:dyDescent="0.4">
      <c r="C7644" t="s">
        <v>5821</v>
      </c>
    </row>
    <row r="7645" spans="3:3" x14ac:dyDescent="0.4">
      <c r="C7645" t="s">
        <v>5822</v>
      </c>
    </row>
    <row r="7646" spans="3:3" x14ac:dyDescent="0.4">
      <c r="C7646" t="s">
        <v>5823</v>
      </c>
    </row>
    <row r="7647" spans="3:3" x14ac:dyDescent="0.4">
      <c r="C7647" t="s">
        <v>5505</v>
      </c>
    </row>
    <row r="7648" spans="3:3" x14ac:dyDescent="0.4">
      <c r="C7648" t="s">
        <v>5575</v>
      </c>
    </row>
    <row r="7650" spans="3:3" x14ac:dyDescent="0.4">
      <c r="C7650" t="s">
        <v>5824</v>
      </c>
    </row>
    <row r="7651" spans="3:3" x14ac:dyDescent="0.4">
      <c r="C7651" t="s">
        <v>5825</v>
      </c>
    </row>
    <row r="7652" spans="3:3" x14ac:dyDescent="0.4">
      <c r="C7652" t="s">
        <v>5826</v>
      </c>
    </row>
    <row r="7653" spans="3:3" x14ac:dyDescent="0.4">
      <c r="C7653" t="s">
        <v>5505</v>
      </c>
    </row>
    <row r="7654" spans="3:3" x14ac:dyDescent="0.4">
      <c r="C7654" t="s">
        <v>5575</v>
      </c>
    </row>
    <row r="7655" spans="3:3" x14ac:dyDescent="0.4">
      <c r="C7655" t="s">
        <v>5827</v>
      </c>
    </row>
    <row r="7656" spans="3:3" x14ac:dyDescent="0.4">
      <c r="C7656" t="s">
        <v>5828</v>
      </c>
    </row>
    <row r="7658" spans="3:3" x14ac:dyDescent="0.4">
      <c r="C7658" t="s">
        <v>5829</v>
      </c>
    </row>
    <row r="7659" spans="3:3" x14ac:dyDescent="0.4">
      <c r="C7659" t="s">
        <v>5830</v>
      </c>
    </row>
    <row r="7660" spans="3:3" x14ac:dyDescent="0.4">
      <c r="C7660" t="s">
        <v>5831</v>
      </c>
    </row>
    <row r="7661" spans="3:3" x14ac:dyDescent="0.4">
      <c r="C7661" t="s">
        <v>5832</v>
      </c>
    </row>
    <row r="7662" spans="3:3" x14ac:dyDescent="0.4">
      <c r="C7662" t="s">
        <v>5575</v>
      </c>
    </row>
    <row r="7663" spans="3:3" x14ac:dyDescent="0.4">
      <c r="C7663" t="s">
        <v>5827</v>
      </c>
    </row>
    <row r="7664" spans="3:3" x14ac:dyDescent="0.4">
      <c r="C7664" t="s">
        <v>5828</v>
      </c>
    </row>
    <row r="7666" spans="3:3" x14ac:dyDescent="0.4">
      <c r="C7666" t="s">
        <v>5833</v>
      </c>
    </row>
    <row r="7668" spans="3:3" x14ac:dyDescent="0.4">
      <c r="C7668" t="s">
        <v>5834</v>
      </c>
    </row>
    <row r="7669" spans="3:3" x14ac:dyDescent="0.4">
      <c r="C7669" t="s">
        <v>5835</v>
      </c>
    </row>
    <row r="7670" spans="3:3" x14ac:dyDescent="0.4">
      <c r="C7670" t="s">
        <v>5836</v>
      </c>
    </row>
    <row r="7671" spans="3:3" x14ac:dyDescent="0.4">
      <c r="C7671" t="s">
        <v>5505</v>
      </c>
    </row>
    <row r="7672" spans="3:3" x14ac:dyDescent="0.4">
      <c r="C7672" t="s">
        <v>5575</v>
      </c>
    </row>
    <row r="7674" spans="3:3" x14ac:dyDescent="0.4">
      <c r="C7674" t="s">
        <v>5837</v>
      </c>
    </row>
    <row r="7675" spans="3:3" x14ac:dyDescent="0.4">
      <c r="C7675" t="s">
        <v>5838</v>
      </c>
    </row>
    <row r="7676" spans="3:3" x14ac:dyDescent="0.4">
      <c r="C7676" t="s">
        <v>5839</v>
      </c>
    </row>
    <row r="7677" spans="3:3" x14ac:dyDescent="0.4">
      <c r="C7677" t="s">
        <v>5505</v>
      </c>
    </row>
    <row r="7679" spans="3:3" x14ac:dyDescent="0.4">
      <c r="C7679" t="s">
        <v>5840</v>
      </c>
    </row>
    <row r="7680" spans="3:3" x14ac:dyDescent="0.4">
      <c r="C7680" t="s">
        <v>5841</v>
      </c>
    </row>
    <row r="7681" spans="3:3" x14ac:dyDescent="0.4">
      <c r="C7681" t="s">
        <v>5842</v>
      </c>
    </row>
    <row r="7682" spans="3:3" x14ac:dyDescent="0.4">
      <c r="C7682" t="s">
        <v>5505</v>
      </c>
    </row>
    <row r="7684" spans="3:3" x14ac:dyDescent="0.4">
      <c r="C7684" t="s">
        <v>5843</v>
      </c>
    </row>
    <row r="7685" spans="3:3" x14ac:dyDescent="0.4">
      <c r="C7685" t="s">
        <v>5844</v>
      </c>
    </row>
    <row r="7686" spans="3:3" x14ac:dyDescent="0.4">
      <c r="C7686" t="s">
        <v>5845</v>
      </c>
    </row>
    <row r="7687" spans="3:3" x14ac:dyDescent="0.4">
      <c r="C7687" t="s">
        <v>5505</v>
      </c>
    </row>
    <row r="7688" spans="3:3" x14ac:dyDescent="0.4">
      <c r="C7688" t="s">
        <v>5846</v>
      </c>
    </row>
    <row r="7690" spans="3:3" x14ac:dyDescent="0.4">
      <c r="C7690" t="s">
        <v>5847</v>
      </c>
    </row>
    <row r="7691" spans="3:3" x14ac:dyDescent="0.4">
      <c r="C7691" t="s">
        <v>5848</v>
      </c>
    </row>
    <row r="7692" spans="3:3" x14ac:dyDescent="0.4">
      <c r="C7692" t="s">
        <v>5849</v>
      </c>
    </row>
    <row r="7693" spans="3:3" x14ac:dyDescent="0.4">
      <c r="C7693" t="s">
        <v>5505</v>
      </c>
    </row>
    <row r="7694" spans="3:3" x14ac:dyDescent="0.4">
      <c r="C7694" t="s">
        <v>5538</v>
      </c>
    </row>
    <row r="7695" spans="3:3" x14ac:dyDescent="0.4">
      <c r="C7695" t="s">
        <v>5850</v>
      </c>
    </row>
    <row r="7696" spans="3:3" x14ac:dyDescent="0.4">
      <c r="C7696" t="s">
        <v>5851</v>
      </c>
    </row>
    <row r="7697" spans="3:3" x14ac:dyDescent="0.4">
      <c r="C7697" t="s">
        <v>5852</v>
      </c>
    </row>
    <row r="7699" spans="3:3" x14ac:dyDescent="0.4">
      <c r="C7699" t="s">
        <v>5853</v>
      </c>
    </row>
    <row r="7700" spans="3:3" x14ac:dyDescent="0.4">
      <c r="C7700" t="s">
        <v>5854</v>
      </c>
    </row>
    <row r="7701" spans="3:3" x14ac:dyDescent="0.4">
      <c r="C7701" t="s">
        <v>5855</v>
      </c>
    </row>
    <row r="7702" spans="3:3" x14ac:dyDescent="0.4">
      <c r="C7702" t="s">
        <v>5505</v>
      </c>
    </row>
    <row r="7704" spans="3:3" x14ac:dyDescent="0.4">
      <c r="C7704" t="s">
        <v>5856</v>
      </c>
    </row>
    <row r="7705" spans="3:3" x14ac:dyDescent="0.4">
      <c r="C7705" t="s">
        <v>5857</v>
      </c>
    </row>
    <row r="7706" spans="3:3" x14ac:dyDescent="0.4">
      <c r="C7706" t="s">
        <v>5858</v>
      </c>
    </row>
    <row r="7707" spans="3:3" x14ac:dyDescent="0.4">
      <c r="C7707" t="s">
        <v>5859</v>
      </c>
    </row>
    <row r="7708" spans="3:3" x14ac:dyDescent="0.4">
      <c r="C7708" t="s">
        <v>5860</v>
      </c>
    </row>
    <row r="7709" spans="3:3" x14ac:dyDescent="0.4">
      <c r="C7709" t="s">
        <v>5312</v>
      </c>
    </row>
    <row r="7710" spans="3:3" x14ac:dyDescent="0.4">
      <c r="C7710" t="s">
        <v>5861</v>
      </c>
    </row>
    <row r="7711" spans="3:3" x14ac:dyDescent="0.4">
      <c r="C7711" t="s">
        <v>5862</v>
      </c>
    </row>
    <row r="7712" spans="3:3" x14ac:dyDescent="0.4">
      <c r="C7712" t="s">
        <v>5863</v>
      </c>
    </row>
    <row r="7714" spans="3:3" x14ac:dyDescent="0.4">
      <c r="C7714" t="s">
        <v>5864</v>
      </c>
    </row>
    <row r="7715" spans="3:3" x14ac:dyDescent="0.4">
      <c r="C7715" t="s">
        <v>5865</v>
      </c>
    </row>
    <row r="7716" spans="3:3" x14ac:dyDescent="0.4">
      <c r="C7716" t="s">
        <v>5866</v>
      </c>
    </row>
    <row r="7718" spans="3:3" x14ac:dyDescent="0.4">
      <c r="C7718" t="s">
        <v>5867</v>
      </c>
    </row>
    <row r="7719" spans="3:3" x14ac:dyDescent="0.4">
      <c r="C7719" t="s">
        <v>5868</v>
      </c>
    </row>
    <row r="7720" spans="3:3" x14ac:dyDescent="0.4">
      <c r="C7720" t="s">
        <v>5869</v>
      </c>
    </row>
    <row r="7721" spans="3:3" x14ac:dyDescent="0.4">
      <c r="C7721" t="s">
        <v>5320</v>
      </c>
    </row>
    <row r="7722" spans="3:3" x14ac:dyDescent="0.4">
      <c r="C7722" t="s">
        <v>5870</v>
      </c>
    </row>
    <row r="7723" spans="3:3" x14ac:dyDescent="0.4">
      <c r="C7723" t="s">
        <v>5312</v>
      </c>
    </row>
    <row r="7724" spans="3:3" x14ac:dyDescent="0.4">
      <c r="C7724" t="s">
        <v>5871</v>
      </c>
    </row>
    <row r="7725" spans="3:3" x14ac:dyDescent="0.4">
      <c r="C7725" t="s">
        <v>5872</v>
      </c>
    </row>
    <row r="7726" spans="3:3" x14ac:dyDescent="0.4">
      <c r="C7726" t="s">
        <v>5873</v>
      </c>
    </row>
    <row r="7728" spans="3:3" x14ac:dyDescent="0.4">
      <c r="C7728" t="s">
        <v>5874</v>
      </c>
    </row>
    <row r="7729" spans="3:3" x14ac:dyDescent="0.4">
      <c r="C7729" t="s">
        <v>5875</v>
      </c>
    </row>
    <row r="7730" spans="3:3" x14ac:dyDescent="0.4">
      <c r="C7730" t="s">
        <v>5876</v>
      </c>
    </row>
    <row r="7732" spans="3:3" x14ac:dyDescent="0.4">
      <c r="C7732" t="s">
        <v>5877</v>
      </c>
    </row>
    <row r="7733" spans="3:3" x14ac:dyDescent="0.4">
      <c r="C7733" t="s">
        <v>5878</v>
      </c>
    </row>
    <row r="7734" spans="3:3" x14ac:dyDescent="0.4">
      <c r="C7734" t="s">
        <v>5879</v>
      </c>
    </row>
    <row r="7735" spans="3:3" x14ac:dyDescent="0.4">
      <c r="C7735" t="s">
        <v>5505</v>
      </c>
    </row>
    <row r="7737" spans="3:3" x14ac:dyDescent="0.4">
      <c r="C7737" t="s">
        <v>5880</v>
      </c>
    </row>
    <row r="7738" spans="3:3" x14ac:dyDescent="0.4">
      <c r="C7738" t="s">
        <v>5881</v>
      </c>
    </row>
    <row r="7739" spans="3:3" x14ac:dyDescent="0.4">
      <c r="C7739" t="s">
        <v>5882</v>
      </c>
    </row>
    <row r="7741" spans="3:3" x14ac:dyDescent="0.4">
      <c r="C7741" t="s">
        <v>5883</v>
      </c>
    </row>
    <row r="7742" spans="3:3" x14ac:dyDescent="0.4">
      <c r="C7742" t="s">
        <v>5884</v>
      </c>
    </row>
    <row r="7743" spans="3:3" x14ac:dyDescent="0.4">
      <c r="C7743" t="s">
        <v>5885</v>
      </c>
    </row>
    <row r="7744" spans="3:3" x14ac:dyDescent="0.4">
      <c r="C7744" t="s">
        <v>5505</v>
      </c>
    </row>
    <row r="7745" spans="3:3" x14ac:dyDescent="0.4">
      <c r="C7745" t="s">
        <v>5575</v>
      </c>
    </row>
    <row r="7747" spans="3:3" x14ac:dyDescent="0.4">
      <c r="C7747" t="s">
        <v>5886</v>
      </c>
    </row>
    <row r="7749" spans="3:3" x14ac:dyDescent="0.4">
      <c r="C7749" t="s">
        <v>5887</v>
      </c>
    </row>
    <row r="7750" spans="3:3" x14ac:dyDescent="0.4">
      <c r="C7750" t="s">
        <v>5888</v>
      </c>
    </row>
    <row r="7751" spans="3:3" x14ac:dyDescent="0.4">
      <c r="C7751" t="s">
        <v>5889</v>
      </c>
    </row>
    <row r="7752" spans="3:3" x14ac:dyDescent="0.4">
      <c r="C7752" t="s">
        <v>5505</v>
      </c>
    </row>
    <row r="7754" spans="3:3" x14ac:dyDescent="0.4">
      <c r="C7754" t="s">
        <v>5890</v>
      </c>
    </row>
    <row r="7755" spans="3:3" x14ac:dyDescent="0.4">
      <c r="C7755" t="s">
        <v>5891</v>
      </c>
    </row>
    <row r="7756" spans="3:3" x14ac:dyDescent="0.4">
      <c r="C7756" t="s">
        <v>5892</v>
      </c>
    </row>
    <row r="7758" spans="3:3" x14ac:dyDescent="0.4">
      <c r="C7758" t="s">
        <v>5893</v>
      </c>
    </row>
    <row r="7759" spans="3:3" x14ac:dyDescent="0.4">
      <c r="C7759" t="s">
        <v>5894</v>
      </c>
    </row>
    <row r="7760" spans="3:3" x14ac:dyDescent="0.4">
      <c r="C7760" t="s">
        <v>5895</v>
      </c>
    </row>
    <row r="7761" spans="3:3" x14ac:dyDescent="0.4">
      <c r="C7761" t="s">
        <v>5505</v>
      </c>
    </row>
    <row r="7762" spans="3:3" x14ac:dyDescent="0.4">
      <c r="C7762" t="s">
        <v>5575</v>
      </c>
    </row>
    <row r="7764" spans="3:3" x14ac:dyDescent="0.4">
      <c r="C7764" t="s">
        <v>5896</v>
      </c>
    </row>
    <row r="7765" spans="3:3" x14ac:dyDescent="0.4">
      <c r="C7765" t="s">
        <v>5897</v>
      </c>
    </row>
    <row r="7767" spans="3:3" x14ac:dyDescent="0.4">
      <c r="C7767" t="s">
        <v>5898</v>
      </c>
    </row>
    <row r="7768" spans="3:3" x14ac:dyDescent="0.4">
      <c r="C7768" t="s">
        <v>5899</v>
      </c>
    </row>
    <row r="7769" spans="3:3" x14ac:dyDescent="0.4">
      <c r="C7769" t="s">
        <v>5900</v>
      </c>
    </row>
    <row r="7770" spans="3:3" x14ac:dyDescent="0.4">
      <c r="C7770" t="s">
        <v>5505</v>
      </c>
    </row>
    <row r="7771" spans="3:3" x14ac:dyDescent="0.4">
      <c r="C7771" t="s">
        <v>5575</v>
      </c>
    </row>
    <row r="7773" spans="3:3" x14ac:dyDescent="0.4">
      <c r="C7773" t="s">
        <v>5901</v>
      </c>
    </row>
    <row r="7775" spans="3:3" x14ac:dyDescent="0.4">
      <c r="C7775" t="s">
        <v>5902</v>
      </c>
    </row>
    <row r="7776" spans="3:3" x14ac:dyDescent="0.4">
      <c r="C7776" t="s">
        <v>5903</v>
      </c>
    </row>
    <row r="7777" spans="3:3" x14ac:dyDescent="0.4">
      <c r="C7777" t="s">
        <v>5904</v>
      </c>
    </row>
    <row r="7778" spans="3:3" x14ac:dyDescent="0.4">
      <c r="C7778" t="s">
        <v>5505</v>
      </c>
    </row>
    <row r="7780" spans="3:3" x14ac:dyDescent="0.4">
      <c r="C7780" t="s">
        <v>5905</v>
      </c>
    </row>
    <row r="7782" spans="3:3" x14ac:dyDescent="0.4">
      <c r="C7782" t="s">
        <v>5906</v>
      </c>
    </row>
    <row r="7783" spans="3:3" x14ac:dyDescent="0.4">
      <c r="C7783" t="s">
        <v>5907</v>
      </c>
    </row>
    <row r="7784" spans="3:3" x14ac:dyDescent="0.4">
      <c r="C7784" t="s">
        <v>5908</v>
      </c>
    </row>
    <row r="7785" spans="3:3" x14ac:dyDescent="0.4">
      <c r="C7785" t="s">
        <v>5505</v>
      </c>
    </row>
    <row r="7787" spans="3:3" x14ac:dyDescent="0.4">
      <c r="C7787" t="s">
        <v>5909</v>
      </c>
    </row>
    <row r="7789" spans="3:3" x14ac:dyDescent="0.4">
      <c r="C7789" t="s">
        <v>5910</v>
      </c>
    </row>
    <row r="7790" spans="3:3" x14ac:dyDescent="0.4">
      <c r="C7790" t="s">
        <v>5911</v>
      </c>
    </row>
    <row r="7791" spans="3:3" x14ac:dyDescent="0.4">
      <c r="C7791" t="s">
        <v>5912</v>
      </c>
    </row>
    <row r="7792" spans="3:3" x14ac:dyDescent="0.4">
      <c r="C7792" t="s">
        <v>5505</v>
      </c>
    </row>
    <row r="7794" spans="3:3" x14ac:dyDescent="0.4">
      <c r="C7794" t="s">
        <v>5913</v>
      </c>
    </row>
    <row r="7795" spans="3:3" x14ac:dyDescent="0.4">
      <c r="C7795" t="s">
        <v>5914</v>
      </c>
    </row>
    <row r="7796" spans="3:3" x14ac:dyDescent="0.4">
      <c r="C7796" t="s">
        <v>5915</v>
      </c>
    </row>
    <row r="7798" spans="3:3" x14ac:dyDescent="0.4">
      <c r="C7798" t="s">
        <v>5916</v>
      </c>
    </row>
    <row r="7799" spans="3:3" x14ac:dyDescent="0.4">
      <c r="C7799" t="s">
        <v>5917</v>
      </c>
    </row>
    <row r="7800" spans="3:3" x14ac:dyDescent="0.4">
      <c r="C7800" t="s">
        <v>5918</v>
      </c>
    </row>
    <row r="7801" spans="3:3" x14ac:dyDescent="0.4">
      <c r="C7801" t="s">
        <v>5505</v>
      </c>
    </row>
    <row r="7802" spans="3:3" x14ac:dyDescent="0.4">
      <c r="C7802" t="s">
        <v>5575</v>
      </c>
    </row>
    <row r="7804" spans="3:3" x14ac:dyDescent="0.4">
      <c r="C7804" t="s">
        <v>5919</v>
      </c>
    </row>
    <row r="7805" spans="3:3" x14ac:dyDescent="0.4">
      <c r="C7805" t="s">
        <v>5920</v>
      </c>
    </row>
    <row r="7807" spans="3:3" x14ac:dyDescent="0.4">
      <c r="C7807" t="s">
        <v>5921</v>
      </c>
    </row>
    <row r="7808" spans="3:3" x14ac:dyDescent="0.4">
      <c r="C7808" t="s">
        <v>5922</v>
      </c>
    </row>
    <row r="7809" spans="3:3" x14ac:dyDescent="0.4">
      <c r="C7809" t="s">
        <v>5923</v>
      </c>
    </row>
    <row r="7810" spans="3:3" x14ac:dyDescent="0.4">
      <c r="C7810" t="s">
        <v>5924</v>
      </c>
    </row>
    <row r="7811" spans="3:3" x14ac:dyDescent="0.4">
      <c r="C7811" t="s">
        <v>5925</v>
      </c>
    </row>
    <row r="7812" spans="3:3" x14ac:dyDescent="0.4">
      <c r="C7812" t="s">
        <v>5926</v>
      </c>
    </row>
    <row r="7813" spans="3:3" x14ac:dyDescent="0.4">
      <c r="C7813" t="s">
        <v>5406</v>
      </c>
    </row>
    <row r="7814" spans="3:3" x14ac:dyDescent="0.4">
      <c r="C7814" t="s">
        <v>5407</v>
      </c>
    </row>
    <row r="7815" spans="3:3" x14ac:dyDescent="0.4">
      <c r="C7815" t="s">
        <v>5927</v>
      </c>
    </row>
    <row r="7817" spans="3:3" x14ac:dyDescent="0.4">
      <c r="C7817" t="s">
        <v>5928</v>
      </c>
    </row>
    <row r="7818" spans="3:3" x14ac:dyDescent="0.4">
      <c r="C7818" t="s">
        <v>5929</v>
      </c>
    </row>
    <row r="7819" spans="3:3" x14ac:dyDescent="0.4">
      <c r="C7819" t="s">
        <v>5930</v>
      </c>
    </row>
    <row r="7820" spans="3:3" x14ac:dyDescent="0.4">
      <c r="C7820" t="s">
        <v>5505</v>
      </c>
    </row>
    <row r="7821" spans="3:3" x14ac:dyDescent="0.4">
      <c r="C7821" t="s">
        <v>5538</v>
      </c>
    </row>
    <row r="7822" spans="3:3" x14ac:dyDescent="0.4">
      <c r="C7822" t="s">
        <v>5931</v>
      </c>
    </row>
    <row r="7823" spans="3:3" x14ac:dyDescent="0.4">
      <c r="C7823" t="s">
        <v>5932</v>
      </c>
    </row>
    <row r="7824" spans="3:3" x14ac:dyDescent="0.4">
      <c r="C7824" t="s">
        <v>5933</v>
      </c>
    </row>
    <row r="7826" spans="3:3" x14ac:dyDescent="0.4">
      <c r="C7826" t="s">
        <v>5934</v>
      </c>
    </row>
    <row r="7827" spans="3:3" x14ac:dyDescent="0.4">
      <c r="C7827" t="s">
        <v>5935</v>
      </c>
    </row>
    <row r="7828" spans="3:3" x14ac:dyDescent="0.4">
      <c r="C7828" t="s">
        <v>5936</v>
      </c>
    </row>
    <row r="7829" spans="3:3" x14ac:dyDescent="0.4">
      <c r="C7829" t="s">
        <v>5937</v>
      </c>
    </row>
    <row r="7830" spans="3:3" x14ac:dyDescent="0.4">
      <c r="C7830" t="s">
        <v>5575</v>
      </c>
    </row>
    <row r="7832" spans="3:3" x14ac:dyDescent="0.4">
      <c r="C7832" t="s">
        <v>5938</v>
      </c>
    </row>
    <row r="7834" spans="3:3" x14ac:dyDescent="0.4">
      <c r="C7834" t="s">
        <v>5939</v>
      </c>
    </row>
    <row r="7835" spans="3:3" x14ac:dyDescent="0.4">
      <c r="C7835" t="s">
        <v>5940</v>
      </c>
    </row>
    <row r="7836" spans="3:3" x14ac:dyDescent="0.4">
      <c r="C7836" t="s">
        <v>5941</v>
      </c>
    </row>
    <row r="7837" spans="3:3" x14ac:dyDescent="0.4">
      <c r="C7837" t="s">
        <v>5667</v>
      </c>
    </row>
    <row r="7838" spans="3:3" x14ac:dyDescent="0.4">
      <c r="C7838" t="s">
        <v>5575</v>
      </c>
    </row>
    <row r="7840" spans="3:3" x14ac:dyDescent="0.4">
      <c r="C7840" t="s">
        <v>5942</v>
      </c>
    </row>
    <row r="7842" spans="3:3" x14ac:dyDescent="0.4">
      <c r="C7842" t="s">
        <v>5943</v>
      </c>
    </row>
    <row r="7843" spans="3:3" x14ac:dyDescent="0.4">
      <c r="C7843" t="s">
        <v>5944</v>
      </c>
    </row>
    <row r="7844" spans="3:3" x14ac:dyDescent="0.4">
      <c r="C7844" t="s">
        <v>5945</v>
      </c>
    </row>
    <row r="7845" spans="3:3" x14ac:dyDescent="0.4">
      <c r="C7845" t="s">
        <v>5505</v>
      </c>
    </row>
    <row r="7846" spans="3:3" x14ac:dyDescent="0.4">
      <c r="C7846" t="s">
        <v>5512</v>
      </c>
    </row>
    <row r="7848" spans="3:3" x14ac:dyDescent="0.4">
      <c r="C7848" t="s">
        <v>5946</v>
      </c>
    </row>
    <row r="7849" spans="3:3" x14ac:dyDescent="0.4">
      <c r="C7849" t="s">
        <v>5947</v>
      </c>
    </row>
    <row r="7851" spans="3:3" x14ac:dyDescent="0.4">
      <c r="C7851" t="s">
        <v>5948</v>
      </c>
    </row>
    <row r="7852" spans="3:3" x14ac:dyDescent="0.4">
      <c r="C7852" t="s">
        <v>5949</v>
      </c>
    </row>
    <row r="7853" spans="3:3" x14ac:dyDescent="0.4">
      <c r="C7853" t="s">
        <v>5950</v>
      </c>
    </row>
    <row r="7854" spans="3:3" x14ac:dyDescent="0.4">
      <c r="C7854" t="s">
        <v>5505</v>
      </c>
    </row>
    <row r="7856" spans="3:3" x14ac:dyDescent="0.4">
      <c r="C7856" t="s">
        <v>5951</v>
      </c>
    </row>
    <row r="7857" spans="3:3" x14ac:dyDescent="0.4">
      <c r="C7857" t="s">
        <v>5723</v>
      </c>
    </row>
    <row r="7858" spans="3:3" x14ac:dyDescent="0.4">
      <c r="C7858" t="s">
        <v>5724</v>
      </c>
    </row>
    <row r="7859" spans="3:3" x14ac:dyDescent="0.4">
      <c r="C7859" t="s">
        <v>5320</v>
      </c>
    </row>
    <row r="7860" spans="3:3" x14ac:dyDescent="0.4">
      <c r="C7860" t="s">
        <v>5725</v>
      </c>
    </row>
    <row r="7861" spans="3:3" x14ac:dyDescent="0.4">
      <c r="C7861" t="s">
        <v>5726</v>
      </c>
    </row>
    <row r="7862" spans="3:3" x14ac:dyDescent="0.4">
      <c r="C7862" t="s">
        <v>5312</v>
      </c>
    </row>
    <row r="7863" spans="3:3" x14ac:dyDescent="0.4">
      <c r="C7863" t="s">
        <v>5727</v>
      </c>
    </row>
    <row r="7864" spans="3:3" x14ac:dyDescent="0.4">
      <c r="C7864" t="s">
        <v>5728</v>
      </c>
    </row>
    <row r="7865" spans="3:3" x14ac:dyDescent="0.4">
      <c r="C7865" t="s">
        <v>5729</v>
      </c>
    </row>
    <row r="7867" spans="3:3" x14ac:dyDescent="0.4">
      <c r="C7867" t="s">
        <v>5730</v>
      </c>
    </row>
    <row r="7868" spans="3:3" x14ac:dyDescent="0.4">
      <c r="C7868" t="s">
        <v>5731</v>
      </c>
    </row>
    <row r="7870" spans="3:3" x14ac:dyDescent="0.4">
      <c r="C7870" t="s">
        <v>5952</v>
      </c>
    </row>
    <row r="7871" spans="3:3" x14ac:dyDescent="0.4">
      <c r="C7871" t="s">
        <v>5953</v>
      </c>
    </row>
    <row r="7872" spans="3:3" x14ac:dyDescent="0.4">
      <c r="C7872" t="s">
        <v>5954</v>
      </c>
    </row>
    <row r="7873" spans="3:3" x14ac:dyDescent="0.4">
      <c r="C7873" t="s">
        <v>5832</v>
      </c>
    </row>
    <row r="7874" spans="3:3" x14ac:dyDescent="0.4">
      <c r="C7874" t="s">
        <v>5575</v>
      </c>
    </row>
    <row r="7875" spans="3:3" x14ac:dyDescent="0.4">
      <c r="C7875" t="s">
        <v>5955</v>
      </c>
    </row>
    <row r="7877" spans="3:3" x14ac:dyDescent="0.4">
      <c r="C7877" t="s">
        <v>5956</v>
      </c>
    </row>
    <row r="7879" spans="3:3" x14ac:dyDescent="0.4">
      <c r="C7879" t="s">
        <v>5957</v>
      </c>
    </row>
    <row r="7880" spans="3:3" x14ac:dyDescent="0.4">
      <c r="C7880" t="s">
        <v>5958</v>
      </c>
    </row>
    <row r="7881" spans="3:3" x14ac:dyDescent="0.4">
      <c r="C7881" t="s">
        <v>5959</v>
      </c>
    </row>
    <row r="7882" spans="3:3" x14ac:dyDescent="0.4">
      <c r="C7882" t="s">
        <v>5574</v>
      </c>
    </row>
    <row r="7883" spans="3:3" x14ac:dyDescent="0.4">
      <c r="C7883" t="s">
        <v>5575</v>
      </c>
    </row>
    <row r="7884" spans="3:3" x14ac:dyDescent="0.4">
      <c r="C7884" t="s">
        <v>5955</v>
      </c>
    </row>
    <row r="7886" spans="3:3" x14ac:dyDescent="0.4">
      <c r="C7886" t="s">
        <v>5960</v>
      </c>
    </row>
    <row r="7888" spans="3:3" x14ac:dyDescent="0.4">
      <c r="C7888" t="s">
        <v>5961</v>
      </c>
    </row>
    <row r="7889" spans="3:3" x14ac:dyDescent="0.4">
      <c r="C7889" t="s">
        <v>5962</v>
      </c>
    </row>
    <row r="7890" spans="3:3" x14ac:dyDescent="0.4">
      <c r="C7890" t="s">
        <v>5963</v>
      </c>
    </row>
    <row r="7891" spans="3:3" x14ac:dyDescent="0.4">
      <c r="C7891" t="s">
        <v>5964</v>
      </c>
    </row>
    <row r="7892" spans="3:3" x14ac:dyDescent="0.4">
      <c r="C7892" t="s">
        <v>5575</v>
      </c>
    </row>
    <row r="7893" spans="3:3" x14ac:dyDescent="0.4">
      <c r="C7893" t="s">
        <v>5955</v>
      </c>
    </row>
    <row r="7895" spans="3:3" x14ac:dyDescent="0.4">
      <c r="C7895" t="s">
        <v>5965</v>
      </c>
    </row>
    <row r="7897" spans="3:3" x14ac:dyDescent="0.4">
      <c r="C7897" t="s">
        <v>5966</v>
      </c>
    </row>
    <row r="7898" spans="3:3" x14ac:dyDescent="0.4">
      <c r="C7898" t="s">
        <v>5967</v>
      </c>
    </row>
    <row r="7899" spans="3:3" x14ac:dyDescent="0.4">
      <c r="C7899" t="s">
        <v>5968</v>
      </c>
    </row>
    <row r="7900" spans="3:3" x14ac:dyDescent="0.4">
      <c r="C7900" t="s">
        <v>5969</v>
      </c>
    </row>
    <row r="7901" spans="3:3" x14ac:dyDescent="0.4">
      <c r="C7901" t="s">
        <v>5575</v>
      </c>
    </row>
    <row r="7903" spans="3:3" x14ac:dyDescent="0.4">
      <c r="C7903" t="s">
        <v>5970</v>
      </c>
    </row>
    <row r="7904" spans="3:3" x14ac:dyDescent="0.4">
      <c r="C7904" t="s">
        <v>5971</v>
      </c>
    </row>
    <row r="7905" spans="3:3" x14ac:dyDescent="0.4">
      <c r="C7905" t="s">
        <v>5972</v>
      </c>
    </row>
    <row r="7906" spans="3:3" x14ac:dyDescent="0.4">
      <c r="C7906" t="s">
        <v>5973</v>
      </c>
    </row>
    <row r="7907" spans="3:3" x14ac:dyDescent="0.4">
      <c r="C7907" t="s">
        <v>5974</v>
      </c>
    </row>
    <row r="7908" spans="3:3" x14ac:dyDescent="0.4">
      <c r="C7908" t="s">
        <v>5975</v>
      </c>
    </row>
    <row r="7909" spans="3:3" x14ac:dyDescent="0.4">
      <c r="C7909" t="s">
        <v>5745</v>
      </c>
    </row>
    <row r="7911" spans="3:3" x14ac:dyDescent="0.4">
      <c r="C7911" t="s">
        <v>5976</v>
      </c>
    </row>
    <row r="7912" spans="3:3" x14ac:dyDescent="0.4">
      <c r="C7912" t="s">
        <v>5977</v>
      </c>
    </row>
    <row r="7913" spans="3:3" x14ac:dyDescent="0.4">
      <c r="C7913" t="s">
        <v>5978</v>
      </c>
    </row>
    <row r="7914" spans="3:3" x14ac:dyDescent="0.4">
      <c r="C7914" t="s">
        <v>5505</v>
      </c>
    </row>
    <row r="7915" spans="3:3" x14ac:dyDescent="0.4">
      <c r="C7915" t="s">
        <v>5974</v>
      </c>
    </row>
    <row r="7916" spans="3:3" x14ac:dyDescent="0.4">
      <c r="C7916" t="s">
        <v>5979</v>
      </c>
    </row>
    <row r="7917" spans="3:3" x14ac:dyDescent="0.4">
      <c r="C7917" t="s">
        <v>5975</v>
      </c>
    </row>
    <row r="7918" spans="3:3" x14ac:dyDescent="0.4">
      <c r="C7918" t="s">
        <v>5745</v>
      </c>
    </row>
    <row r="7920" spans="3:3" x14ac:dyDescent="0.4">
      <c r="C7920" t="s">
        <v>5980</v>
      </c>
    </row>
    <row r="7921" spans="3:3" x14ac:dyDescent="0.4">
      <c r="C7921" t="s">
        <v>5981</v>
      </c>
    </row>
    <row r="7922" spans="3:3" x14ac:dyDescent="0.4">
      <c r="C7922" t="s">
        <v>5982</v>
      </c>
    </row>
    <row r="7923" spans="3:3" x14ac:dyDescent="0.4">
      <c r="C7923" t="s">
        <v>5505</v>
      </c>
    </row>
    <row r="7924" spans="3:3" x14ac:dyDescent="0.4">
      <c r="C7924" t="s">
        <v>5983</v>
      </c>
    </row>
    <row r="7926" spans="3:3" x14ac:dyDescent="0.4">
      <c r="C7926" t="s">
        <v>5984</v>
      </c>
    </row>
    <row r="7927" spans="3:3" x14ac:dyDescent="0.4">
      <c r="C7927" t="s">
        <v>5985</v>
      </c>
    </row>
    <row r="7928" spans="3:3" x14ac:dyDescent="0.4">
      <c r="C7928" t="s">
        <v>5986</v>
      </c>
    </row>
    <row r="7929" spans="3:3" x14ac:dyDescent="0.4">
      <c r="C7929" t="s">
        <v>5987</v>
      </c>
    </row>
    <row r="7930" spans="3:3" x14ac:dyDescent="0.4">
      <c r="C7930" t="s">
        <v>5575</v>
      </c>
    </row>
    <row r="7932" spans="3:3" x14ac:dyDescent="0.4">
      <c r="C7932" t="s">
        <v>5988</v>
      </c>
    </row>
    <row r="7933" spans="3:3" x14ac:dyDescent="0.4">
      <c r="C7933" t="s">
        <v>5989</v>
      </c>
    </row>
    <row r="7935" spans="3:3" x14ac:dyDescent="0.4">
      <c r="C7935" t="s">
        <v>5990</v>
      </c>
    </row>
    <row r="7936" spans="3:3" x14ac:dyDescent="0.4">
      <c r="C7936" t="s">
        <v>5991</v>
      </c>
    </row>
    <row r="7937" spans="3:3" x14ac:dyDescent="0.4">
      <c r="C7937" t="s">
        <v>5992</v>
      </c>
    </row>
    <row r="7938" spans="3:3" x14ac:dyDescent="0.4">
      <c r="C7938" t="s">
        <v>5505</v>
      </c>
    </row>
    <row r="7940" spans="3:3" x14ac:dyDescent="0.4">
      <c r="C7940" t="s">
        <v>5993</v>
      </c>
    </row>
    <row r="7941" spans="3:3" x14ac:dyDescent="0.4">
      <c r="C7941" t="s">
        <v>5835</v>
      </c>
    </row>
    <row r="7942" spans="3:3" x14ac:dyDescent="0.4">
      <c r="C7942" t="s">
        <v>5836</v>
      </c>
    </row>
    <row r="7943" spans="3:3" x14ac:dyDescent="0.4">
      <c r="C7943" t="s">
        <v>5505</v>
      </c>
    </row>
    <row r="7944" spans="3:3" x14ac:dyDescent="0.4">
      <c r="C7944" t="s">
        <v>5575</v>
      </c>
    </row>
    <row r="7946" spans="3:3" x14ac:dyDescent="0.4">
      <c r="C7946" t="s">
        <v>5994</v>
      </c>
    </row>
    <row r="7947" spans="3:3" x14ac:dyDescent="0.4">
      <c r="C7947" t="s">
        <v>5995</v>
      </c>
    </row>
    <row r="7948" spans="3:3" x14ac:dyDescent="0.4">
      <c r="C7948" t="s">
        <v>5996</v>
      </c>
    </row>
    <row r="7949" spans="3:3" x14ac:dyDescent="0.4">
      <c r="C7949" t="s">
        <v>5505</v>
      </c>
    </row>
    <row r="7950" spans="3:3" x14ac:dyDescent="0.4">
      <c r="C7950" t="s">
        <v>5575</v>
      </c>
    </row>
    <row r="7952" spans="3:3" x14ac:dyDescent="0.4">
      <c r="C7952" t="s">
        <v>5997</v>
      </c>
    </row>
    <row r="7953" spans="3:3" x14ac:dyDescent="0.4">
      <c r="C7953" t="s">
        <v>5998</v>
      </c>
    </row>
    <row r="7954" spans="3:3" x14ac:dyDescent="0.4">
      <c r="C7954" t="s">
        <v>5999</v>
      </c>
    </row>
    <row r="7955" spans="3:3" x14ac:dyDescent="0.4">
      <c r="C7955" t="s">
        <v>5505</v>
      </c>
    </row>
    <row r="7956" spans="3:3" x14ac:dyDescent="0.4">
      <c r="C7956" t="s">
        <v>5575</v>
      </c>
    </row>
    <row r="7958" spans="3:3" x14ac:dyDescent="0.4">
      <c r="C7958" t="s">
        <v>6000</v>
      </c>
    </row>
    <row r="7959" spans="3:3" x14ac:dyDescent="0.4">
      <c r="C7959" t="s">
        <v>6001</v>
      </c>
    </row>
    <row r="7960" spans="3:3" x14ac:dyDescent="0.4">
      <c r="C7960" t="s">
        <v>6002</v>
      </c>
    </row>
    <row r="7961" spans="3:3" x14ac:dyDescent="0.4">
      <c r="C7961" t="s">
        <v>5969</v>
      </c>
    </row>
    <row r="7962" spans="3:3" x14ac:dyDescent="0.4">
      <c r="C7962" t="s">
        <v>5575</v>
      </c>
    </row>
    <row r="7964" spans="3:3" x14ac:dyDescent="0.4">
      <c r="C7964" t="s">
        <v>6003</v>
      </c>
    </row>
    <row r="7965" spans="3:3" x14ac:dyDescent="0.4">
      <c r="C7965" t="s">
        <v>6004</v>
      </c>
    </row>
    <row r="7966" spans="3:3" x14ac:dyDescent="0.4">
      <c r="C7966" t="s">
        <v>6005</v>
      </c>
    </row>
    <row r="7967" spans="3:3" x14ac:dyDescent="0.4">
      <c r="C7967" t="s">
        <v>5667</v>
      </c>
    </row>
    <row r="7968" spans="3:3" x14ac:dyDescent="0.4">
      <c r="C7968" t="s">
        <v>5575</v>
      </c>
    </row>
    <row r="7970" spans="3:3" x14ac:dyDescent="0.4">
      <c r="C7970" t="s">
        <v>6006</v>
      </c>
    </row>
    <row r="7972" spans="3:3" x14ac:dyDescent="0.4">
      <c r="C7972" t="s">
        <v>6007</v>
      </c>
    </row>
    <row r="7973" spans="3:3" x14ac:dyDescent="0.4">
      <c r="C7973" t="s">
        <v>6008</v>
      </c>
    </row>
    <row r="7974" spans="3:3" x14ac:dyDescent="0.4">
      <c r="C7974" t="s">
        <v>6009</v>
      </c>
    </row>
    <row r="7975" spans="3:3" x14ac:dyDescent="0.4">
      <c r="C7975" t="s">
        <v>5667</v>
      </c>
    </row>
    <row r="7977" spans="3:3" x14ac:dyDescent="0.4">
      <c r="C7977" t="s">
        <v>6010</v>
      </c>
    </row>
    <row r="7979" spans="3:3" x14ac:dyDescent="0.4">
      <c r="C7979" t="s">
        <v>6011</v>
      </c>
    </row>
    <row r="7980" spans="3:3" x14ac:dyDescent="0.4">
      <c r="C7980" t="s">
        <v>6012</v>
      </c>
    </row>
    <row r="7981" spans="3:3" x14ac:dyDescent="0.4">
      <c r="C7981" t="s">
        <v>6013</v>
      </c>
    </row>
    <row r="7982" spans="3:3" x14ac:dyDescent="0.4">
      <c r="C7982" t="s">
        <v>5969</v>
      </c>
    </row>
    <row r="7983" spans="3:3" x14ac:dyDescent="0.4">
      <c r="C7983" t="s">
        <v>5575</v>
      </c>
    </row>
    <row r="7985" spans="3:3" x14ac:dyDescent="0.4">
      <c r="C7985" t="s">
        <v>6014</v>
      </c>
    </row>
    <row r="7986" spans="3:3" x14ac:dyDescent="0.4">
      <c r="C7986" t="s">
        <v>6015</v>
      </c>
    </row>
    <row r="7987" spans="3:3" x14ac:dyDescent="0.4">
      <c r="C7987" t="s">
        <v>6016</v>
      </c>
    </row>
    <row r="7988" spans="3:3" x14ac:dyDescent="0.4">
      <c r="C7988" t="s">
        <v>5505</v>
      </c>
    </row>
    <row r="7989" spans="3:3" x14ac:dyDescent="0.4">
      <c r="C7989" t="s">
        <v>5506</v>
      </c>
    </row>
    <row r="7990" spans="3:3" x14ac:dyDescent="0.4">
      <c r="C7990" t="s">
        <v>6017</v>
      </c>
    </row>
    <row r="7991" spans="3:3" x14ac:dyDescent="0.4">
      <c r="C7991" t="s">
        <v>6018</v>
      </c>
    </row>
    <row r="7992" spans="3:3" x14ac:dyDescent="0.4">
      <c r="C7992" t="s">
        <v>6019</v>
      </c>
    </row>
    <row r="7993" spans="3:3" x14ac:dyDescent="0.4">
      <c r="C7993" t="s">
        <v>6020</v>
      </c>
    </row>
    <row r="7994" spans="3:3" x14ac:dyDescent="0.4">
      <c r="C7994" t="s">
        <v>5745</v>
      </c>
    </row>
    <row r="7996" spans="3:3" x14ac:dyDescent="0.4">
      <c r="C7996" t="s">
        <v>6021</v>
      </c>
    </row>
    <row r="7997" spans="3:3" x14ac:dyDescent="0.4">
      <c r="C7997" t="s">
        <v>6022</v>
      </c>
    </row>
    <row r="7998" spans="3:3" x14ac:dyDescent="0.4">
      <c r="C7998" t="s">
        <v>6023</v>
      </c>
    </row>
    <row r="7999" spans="3:3" x14ac:dyDescent="0.4">
      <c r="C7999" t="s">
        <v>6024</v>
      </c>
    </row>
    <row r="8000" spans="3:3" x14ac:dyDescent="0.4">
      <c r="C8000" t="s">
        <v>6025</v>
      </c>
    </row>
    <row r="8001" spans="3:3" x14ac:dyDescent="0.4">
      <c r="C8001" t="s">
        <v>6026</v>
      </c>
    </row>
    <row r="8002" spans="3:3" x14ac:dyDescent="0.4">
      <c r="C8002" t="s">
        <v>6027</v>
      </c>
    </row>
    <row r="8003" spans="3:3" x14ac:dyDescent="0.4">
      <c r="C8003" t="s">
        <v>5745</v>
      </c>
    </row>
    <row r="8004" spans="3:3" x14ac:dyDescent="0.4">
      <c r="C8004" t="s">
        <v>5406</v>
      </c>
    </row>
    <row r="8005" spans="3:3" x14ac:dyDescent="0.4">
      <c r="C8005" t="s">
        <v>6028</v>
      </c>
    </row>
    <row r="8006" spans="3:3" x14ac:dyDescent="0.4">
      <c r="C8006" t="s">
        <v>6029</v>
      </c>
    </row>
    <row r="8008" spans="3:3" x14ac:dyDescent="0.4">
      <c r="C8008" t="s">
        <v>6030</v>
      </c>
    </row>
    <row r="8009" spans="3:3" x14ac:dyDescent="0.4">
      <c r="C8009" t="s">
        <v>6031</v>
      </c>
    </row>
    <row r="8011" spans="3:3" x14ac:dyDescent="0.4">
      <c r="C8011" t="s">
        <v>6032</v>
      </c>
    </row>
    <row r="8012" spans="3:3" x14ac:dyDescent="0.4">
      <c r="C8012" t="s">
        <v>6033</v>
      </c>
    </row>
    <row r="8013" spans="3:3" x14ac:dyDescent="0.4">
      <c r="C8013" t="s">
        <v>6034</v>
      </c>
    </row>
    <row r="8014" spans="3:3" x14ac:dyDescent="0.4">
      <c r="C8014" t="s">
        <v>5741</v>
      </c>
    </row>
    <row r="8015" spans="3:3" x14ac:dyDescent="0.4">
      <c r="C8015" t="s">
        <v>6035</v>
      </c>
    </row>
    <row r="8016" spans="3:3" x14ac:dyDescent="0.4">
      <c r="C8016" t="s">
        <v>6036</v>
      </c>
    </row>
    <row r="8017" spans="3:3" x14ac:dyDescent="0.4">
      <c r="C8017" t="s">
        <v>6037</v>
      </c>
    </row>
    <row r="8018" spans="3:3" x14ac:dyDescent="0.4">
      <c r="C8018" t="s">
        <v>5745</v>
      </c>
    </row>
    <row r="8019" spans="3:3" x14ac:dyDescent="0.4">
      <c r="C8019" t="s">
        <v>5406</v>
      </c>
    </row>
    <row r="8020" spans="3:3" x14ac:dyDescent="0.4">
      <c r="C8020" t="s">
        <v>6038</v>
      </c>
    </row>
    <row r="8021" spans="3:3" x14ac:dyDescent="0.4">
      <c r="C8021" t="s">
        <v>6039</v>
      </c>
    </row>
    <row r="8023" spans="3:3" x14ac:dyDescent="0.4">
      <c r="C8023" t="s">
        <v>6040</v>
      </c>
    </row>
    <row r="8024" spans="3:3" x14ac:dyDescent="0.4">
      <c r="C8024" t="s">
        <v>6041</v>
      </c>
    </row>
    <row r="8025" spans="3:3" x14ac:dyDescent="0.4">
      <c r="C8025" t="s">
        <v>6042</v>
      </c>
    </row>
    <row r="8026" spans="3:3" x14ac:dyDescent="0.4">
      <c r="C8026" t="s">
        <v>5667</v>
      </c>
    </row>
    <row r="8027" spans="3:3" x14ac:dyDescent="0.4">
      <c r="C8027" t="s">
        <v>5575</v>
      </c>
    </row>
    <row r="8029" spans="3:3" x14ac:dyDescent="0.4">
      <c r="C8029" t="s">
        <v>6043</v>
      </c>
    </row>
    <row r="8031" spans="3:3" x14ac:dyDescent="0.4">
      <c r="C8031" t="s">
        <v>6044</v>
      </c>
    </row>
    <row r="8032" spans="3:3" x14ac:dyDescent="0.4">
      <c r="C8032" t="s">
        <v>6045</v>
      </c>
    </row>
    <row r="8033" spans="3:3" x14ac:dyDescent="0.4">
      <c r="C8033" t="s">
        <v>6046</v>
      </c>
    </row>
    <row r="8034" spans="3:3" x14ac:dyDescent="0.4">
      <c r="C8034" t="s">
        <v>5505</v>
      </c>
    </row>
    <row r="8035" spans="3:3" x14ac:dyDescent="0.4">
      <c r="C8035" t="s">
        <v>5575</v>
      </c>
    </row>
    <row r="8036" spans="3:3" x14ac:dyDescent="0.4">
      <c r="C8036" t="s">
        <v>6047</v>
      </c>
    </row>
    <row r="8037" spans="3:3" x14ac:dyDescent="0.4">
      <c r="C8037" t="s">
        <v>6048</v>
      </c>
    </row>
    <row r="8039" spans="3:3" x14ac:dyDescent="0.4">
      <c r="C8039" t="s">
        <v>6049</v>
      </c>
    </row>
    <row r="8040" spans="3:3" x14ac:dyDescent="0.4">
      <c r="C8040" t="s">
        <v>6050</v>
      </c>
    </row>
    <row r="8041" spans="3:3" x14ac:dyDescent="0.4">
      <c r="C8041" t="s">
        <v>6051</v>
      </c>
    </row>
    <row r="8042" spans="3:3" x14ac:dyDescent="0.4">
      <c r="C8042" t="s">
        <v>5505</v>
      </c>
    </row>
    <row r="8043" spans="3:3" x14ac:dyDescent="0.4">
      <c r="C8043" t="s">
        <v>6052</v>
      </c>
    </row>
    <row r="8044" spans="3:3" x14ac:dyDescent="0.4">
      <c r="C8044" t="s">
        <v>6053</v>
      </c>
    </row>
    <row r="8046" spans="3:3" x14ac:dyDescent="0.4">
      <c r="C8046" t="s">
        <v>6054</v>
      </c>
    </row>
    <row r="8047" spans="3:3" x14ac:dyDescent="0.4">
      <c r="C8047" t="s">
        <v>6055</v>
      </c>
    </row>
    <row r="8048" spans="3:3" x14ac:dyDescent="0.4">
      <c r="C8048" t="s">
        <v>6056</v>
      </c>
    </row>
    <row r="8049" spans="3:3" x14ac:dyDescent="0.4">
      <c r="C8049" t="s">
        <v>5505</v>
      </c>
    </row>
    <row r="8050" spans="3:3" x14ac:dyDescent="0.4">
      <c r="C8050" t="s">
        <v>6057</v>
      </c>
    </row>
    <row r="8051" spans="3:3" x14ac:dyDescent="0.4">
      <c r="C8051" t="s">
        <v>6058</v>
      </c>
    </row>
    <row r="8052" spans="3:3" x14ac:dyDescent="0.4">
      <c r="C8052" t="s">
        <v>6059</v>
      </c>
    </row>
    <row r="8054" spans="3:3" x14ac:dyDescent="0.4">
      <c r="C8054" t="s">
        <v>6060</v>
      </c>
    </row>
    <row r="8055" spans="3:3" x14ac:dyDescent="0.4">
      <c r="C8055" t="s">
        <v>6061</v>
      </c>
    </row>
    <row r="8056" spans="3:3" x14ac:dyDescent="0.4">
      <c r="C8056" t="s">
        <v>6062</v>
      </c>
    </row>
    <row r="8057" spans="3:3" x14ac:dyDescent="0.4">
      <c r="C8057" t="s">
        <v>5505</v>
      </c>
    </row>
    <row r="8058" spans="3:3" x14ac:dyDescent="0.4">
      <c r="C8058" t="s">
        <v>6057</v>
      </c>
    </row>
    <row r="8059" spans="3:3" x14ac:dyDescent="0.4">
      <c r="C8059" t="s">
        <v>6058</v>
      </c>
    </row>
    <row r="8060" spans="3:3" x14ac:dyDescent="0.4">
      <c r="C8060" t="s">
        <v>6059</v>
      </c>
    </row>
    <row r="8062" spans="3:3" x14ac:dyDescent="0.4">
      <c r="C8062" t="s">
        <v>6063</v>
      </c>
    </row>
    <row r="8063" spans="3:3" x14ac:dyDescent="0.4">
      <c r="C8063" t="s">
        <v>6064</v>
      </c>
    </row>
    <row r="8064" spans="3:3" x14ac:dyDescent="0.4">
      <c r="C8064" t="s">
        <v>6065</v>
      </c>
    </row>
    <row r="8065" spans="3:3" x14ac:dyDescent="0.4">
      <c r="C8065" t="s">
        <v>5505</v>
      </c>
    </row>
    <row r="8066" spans="3:3" x14ac:dyDescent="0.4">
      <c r="C8066" t="s">
        <v>5506</v>
      </c>
    </row>
    <row r="8067" spans="3:3" x14ac:dyDescent="0.4">
      <c r="C8067" t="s">
        <v>6066</v>
      </c>
    </row>
    <row r="8068" spans="3:3" x14ac:dyDescent="0.4">
      <c r="C8068" t="s">
        <v>6067</v>
      </c>
    </row>
    <row r="8070" spans="3:3" x14ac:dyDescent="0.4">
      <c r="C8070" t="s">
        <v>6068</v>
      </c>
    </row>
    <row r="8071" spans="3:3" x14ac:dyDescent="0.4">
      <c r="C8071" t="s">
        <v>6069</v>
      </c>
    </row>
    <row r="8072" spans="3:3" x14ac:dyDescent="0.4">
      <c r="C8072" t="s">
        <v>6070</v>
      </c>
    </row>
    <row r="8073" spans="3:3" x14ac:dyDescent="0.4">
      <c r="C8073" t="s">
        <v>5505</v>
      </c>
    </row>
    <row r="8074" spans="3:3" x14ac:dyDescent="0.4">
      <c r="C8074" t="s">
        <v>6067</v>
      </c>
    </row>
    <row r="8076" spans="3:3" x14ac:dyDescent="0.4">
      <c r="C8076" t="s">
        <v>6071</v>
      </c>
    </row>
    <row r="8077" spans="3:3" x14ac:dyDescent="0.4">
      <c r="C8077" t="s">
        <v>6072</v>
      </c>
    </row>
    <row r="8078" spans="3:3" x14ac:dyDescent="0.4">
      <c r="C8078" t="s">
        <v>6073</v>
      </c>
    </row>
    <row r="8079" spans="3:3" x14ac:dyDescent="0.4">
      <c r="C8079" t="s">
        <v>5973</v>
      </c>
    </row>
    <row r="8080" spans="3:3" x14ac:dyDescent="0.4">
      <c r="C8080" t="s">
        <v>6067</v>
      </c>
    </row>
    <row r="8082" spans="3:3" x14ac:dyDescent="0.4">
      <c r="C8082" t="s">
        <v>6074</v>
      </c>
    </row>
    <row r="8083" spans="3:3" x14ac:dyDescent="0.4">
      <c r="C8083" t="s">
        <v>6075</v>
      </c>
    </row>
    <row r="8084" spans="3:3" x14ac:dyDescent="0.4">
      <c r="C8084" t="s">
        <v>6076</v>
      </c>
    </row>
    <row r="8085" spans="3:3" x14ac:dyDescent="0.4">
      <c r="C8085" t="s">
        <v>5505</v>
      </c>
    </row>
    <row r="8086" spans="3:3" x14ac:dyDescent="0.4">
      <c r="C8086" t="s">
        <v>6067</v>
      </c>
    </row>
    <row r="8088" spans="3:3" x14ac:dyDescent="0.4">
      <c r="C8088" t="s">
        <v>6077</v>
      </c>
    </row>
    <row r="8089" spans="3:3" x14ac:dyDescent="0.4">
      <c r="C8089" t="s">
        <v>6078</v>
      </c>
    </row>
    <row r="8090" spans="3:3" x14ac:dyDescent="0.4">
      <c r="C8090" t="s">
        <v>6079</v>
      </c>
    </row>
    <row r="8091" spans="3:3" x14ac:dyDescent="0.4">
      <c r="C8091" t="s">
        <v>5505</v>
      </c>
    </row>
    <row r="8092" spans="3:3" x14ac:dyDescent="0.4">
      <c r="C8092" t="s">
        <v>5506</v>
      </c>
    </row>
    <row r="8093" spans="3:3" x14ac:dyDescent="0.4">
      <c r="C8093" t="s">
        <v>6080</v>
      </c>
    </row>
    <row r="8094" spans="3:3" x14ac:dyDescent="0.4">
      <c r="C8094" t="s">
        <v>6081</v>
      </c>
    </row>
    <row r="8095" spans="3:3" x14ac:dyDescent="0.4">
      <c r="C8095" t="s">
        <v>6082</v>
      </c>
    </row>
    <row r="8096" spans="3:3" x14ac:dyDescent="0.4">
      <c r="C8096" t="s">
        <v>6083</v>
      </c>
    </row>
    <row r="8097" spans="3:3" x14ac:dyDescent="0.4">
      <c r="C8097" t="s">
        <v>6084</v>
      </c>
    </row>
    <row r="8098" spans="3:3" x14ac:dyDescent="0.4">
      <c r="C8098" t="s">
        <v>6085</v>
      </c>
    </row>
    <row r="8099" spans="3:3" x14ac:dyDescent="0.4">
      <c r="C8099" t="s">
        <v>6086</v>
      </c>
    </row>
    <row r="8100" spans="3:3" x14ac:dyDescent="0.4">
      <c r="C8100" t="s">
        <v>6087</v>
      </c>
    </row>
    <row r="8101" spans="3:3" x14ac:dyDescent="0.4">
      <c r="C8101" t="s">
        <v>5745</v>
      </c>
    </row>
    <row r="8103" spans="3:3" x14ac:dyDescent="0.4">
      <c r="C8103" t="s">
        <v>6088</v>
      </c>
    </row>
    <row r="8104" spans="3:3" x14ac:dyDescent="0.4">
      <c r="C8104" t="s">
        <v>6089</v>
      </c>
    </row>
    <row r="8105" spans="3:3" x14ac:dyDescent="0.4">
      <c r="C8105" t="s">
        <v>6090</v>
      </c>
    </row>
    <row r="8106" spans="3:3" x14ac:dyDescent="0.4">
      <c r="C8106" t="s">
        <v>5402</v>
      </c>
    </row>
    <row r="8107" spans="3:3" x14ac:dyDescent="0.4">
      <c r="C8107" t="s">
        <v>6091</v>
      </c>
    </row>
    <row r="8108" spans="3:3" x14ac:dyDescent="0.4">
      <c r="C8108" t="s">
        <v>6092</v>
      </c>
    </row>
    <row r="8109" spans="3:3" x14ac:dyDescent="0.4">
      <c r="C8109" t="s">
        <v>6093</v>
      </c>
    </row>
    <row r="8110" spans="3:3" x14ac:dyDescent="0.4">
      <c r="C8110" t="s">
        <v>5406</v>
      </c>
    </row>
    <row r="8111" spans="3:3" x14ac:dyDescent="0.4">
      <c r="C8111" t="s">
        <v>5407</v>
      </c>
    </row>
    <row r="8112" spans="3:3" x14ac:dyDescent="0.4">
      <c r="C8112" t="s">
        <v>6094</v>
      </c>
    </row>
    <row r="8114" spans="3:3" x14ac:dyDescent="0.4">
      <c r="C8114" t="s">
        <v>6095</v>
      </c>
    </row>
    <row r="8115" spans="3:3" x14ac:dyDescent="0.4">
      <c r="C8115" t="s">
        <v>6096</v>
      </c>
    </row>
    <row r="8117" spans="3:3" x14ac:dyDescent="0.4">
      <c r="C8117" t="s">
        <v>6097</v>
      </c>
    </row>
    <row r="8118" spans="3:3" x14ac:dyDescent="0.4">
      <c r="C8118" t="s">
        <v>6098</v>
      </c>
    </row>
    <row r="8119" spans="3:3" x14ac:dyDescent="0.4">
      <c r="C8119" t="s">
        <v>6099</v>
      </c>
    </row>
    <row r="8120" spans="3:3" x14ac:dyDescent="0.4">
      <c r="C8120" t="s">
        <v>5505</v>
      </c>
    </row>
    <row r="8121" spans="3:3" x14ac:dyDescent="0.4">
      <c r="C8121" t="s">
        <v>5575</v>
      </c>
    </row>
    <row r="8123" spans="3:3" x14ac:dyDescent="0.4">
      <c r="C8123" t="s">
        <v>6100</v>
      </c>
    </row>
    <row r="8124" spans="3:3" x14ac:dyDescent="0.4">
      <c r="C8124" t="s">
        <v>6101</v>
      </c>
    </row>
    <row r="8125" spans="3:3" x14ac:dyDescent="0.4">
      <c r="C8125" t="s">
        <v>6102</v>
      </c>
    </row>
    <row r="8126" spans="3:3" x14ac:dyDescent="0.4">
      <c r="C8126" t="s">
        <v>5505</v>
      </c>
    </row>
    <row r="8127" spans="3:3" x14ac:dyDescent="0.4">
      <c r="C8127" t="s">
        <v>5506</v>
      </c>
    </row>
    <row r="8128" spans="3:3" x14ac:dyDescent="0.4">
      <c r="C8128" t="s">
        <v>6103</v>
      </c>
    </row>
    <row r="8129" spans="3:3" x14ac:dyDescent="0.4">
      <c r="C8129" t="s">
        <v>6104</v>
      </c>
    </row>
    <row r="8131" spans="3:3" x14ac:dyDescent="0.4">
      <c r="C8131" t="s">
        <v>6105</v>
      </c>
    </row>
    <row r="8132" spans="3:3" x14ac:dyDescent="0.4">
      <c r="C8132" t="s">
        <v>6106</v>
      </c>
    </row>
    <row r="8133" spans="3:3" x14ac:dyDescent="0.4">
      <c r="C8133" t="s">
        <v>6107</v>
      </c>
    </row>
    <row r="8134" spans="3:3" x14ac:dyDescent="0.4">
      <c r="C8134" t="s">
        <v>6108</v>
      </c>
    </row>
    <row r="8135" spans="3:3" x14ac:dyDescent="0.4">
      <c r="C8135" t="s">
        <v>6109</v>
      </c>
    </row>
    <row r="8136" spans="3:3" x14ac:dyDescent="0.4">
      <c r="C8136" t="s">
        <v>6110</v>
      </c>
    </row>
    <row r="8138" spans="3:3" x14ac:dyDescent="0.4">
      <c r="C8138" t="s">
        <v>6111</v>
      </c>
    </row>
    <row r="8139" spans="3:3" x14ac:dyDescent="0.4">
      <c r="C8139" t="s">
        <v>6112</v>
      </c>
    </row>
    <row r="8140" spans="3:3" x14ac:dyDescent="0.4">
      <c r="C8140" t="s">
        <v>6113</v>
      </c>
    </row>
    <row r="8142" spans="3:3" x14ac:dyDescent="0.4">
      <c r="C8142" t="s">
        <v>6114</v>
      </c>
    </row>
    <row r="8143" spans="3:3" x14ac:dyDescent="0.4">
      <c r="C8143" t="s">
        <v>6115</v>
      </c>
    </row>
    <row r="8145" spans="3:3" x14ac:dyDescent="0.4">
      <c r="C8145" t="s">
        <v>6116</v>
      </c>
    </row>
    <row r="8146" spans="3:3" x14ac:dyDescent="0.4">
      <c r="C8146" t="s">
        <v>6117</v>
      </c>
    </row>
    <row r="8147" spans="3:3" x14ac:dyDescent="0.4">
      <c r="C8147" t="s">
        <v>6118</v>
      </c>
    </row>
    <row r="8148" spans="3:3" x14ac:dyDescent="0.4">
      <c r="C8148" t="s">
        <v>5505</v>
      </c>
    </row>
    <row r="8149" spans="3:3" x14ac:dyDescent="0.4">
      <c r="C8149" t="s">
        <v>6119</v>
      </c>
    </row>
    <row r="8151" spans="3:3" x14ac:dyDescent="0.4">
      <c r="C8151" t="s">
        <v>6120</v>
      </c>
    </row>
    <row r="8152" spans="3:3" x14ac:dyDescent="0.4">
      <c r="C8152" t="s">
        <v>5680</v>
      </c>
    </row>
    <row r="8153" spans="3:3" x14ac:dyDescent="0.4">
      <c r="C8153" t="s">
        <v>5681</v>
      </c>
    </row>
    <row r="8154" spans="3:3" x14ac:dyDescent="0.4">
      <c r="C8154" t="s">
        <v>5505</v>
      </c>
    </row>
    <row r="8155" spans="3:3" x14ac:dyDescent="0.4">
      <c r="C8155" t="s">
        <v>5682</v>
      </c>
    </row>
    <row r="8156" spans="3:3" x14ac:dyDescent="0.4">
      <c r="C8156" t="s">
        <v>5683</v>
      </c>
    </row>
    <row r="8157" spans="3:3" x14ac:dyDescent="0.4">
      <c r="C8157" t="s">
        <v>5684</v>
      </c>
    </row>
    <row r="8158" spans="3:3" x14ac:dyDescent="0.4">
      <c r="C8158" t="s">
        <v>5685</v>
      </c>
    </row>
    <row r="8160" spans="3:3" x14ac:dyDescent="0.4">
      <c r="C8160" t="s">
        <v>6121</v>
      </c>
    </row>
    <row r="8161" spans="3:3" x14ac:dyDescent="0.4">
      <c r="C8161" t="s">
        <v>6122</v>
      </c>
    </row>
    <row r="8162" spans="3:3" x14ac:dyDescent="0.4">
      <c r="C8162" t="s">
        <v>6123</v>
      </c>
    </row>
    <row r="8163" spans="3:3" x14ac:dyDescent="0.4">
      <c r="C8163" t="s">
        <v>5505</v>
      </c>
    </row>
    <row r="8164" spans="3:3" x14ac:dyDescent="0.4">
      <c r="C8164" t="s">
        <v>5506</v>
      </c>
    </row>
    <row r="8165" spans="3:3" x14ac:dyDescent="0.4">
      <c r="C8165" t="s">
        <v>6124</v>
      </c>
    </row>
    <row r="8166" spans="3:3" x14ac:dyDescent="0.4">
      <c r="C8166" t="s">
        <v>6125</v>
      </c>
    </row>
    <row r="8167" spans="3:3" x14ac:dyDescent="0.4">
      <c r="C8167" t="s">
        <v>6126</v>
      </c>
    </row>
    <row r="8168" spans="3:3" x14ac:dyDescent="0.4">
      <c r="C8168" t="s">
        <v>6127</v>
      </c>
    </row>
    <row r="8170" spans="3:3" x14ac:dyDescent="0.4">
      <c r="C8170" t="s">
        <v>6128</v>
      </c>
    </row>
    <row r="8171" spans="3:3" x14ac:dyDescent="0.4">
      <c r="C8171" t="s">
        <v>6129</v>
      </c>
    </row>
    <row r="8172" spans="3:3" x14ac:dyDescent="0.4">
      <c r="C8172" t="s">
        <v>6130</v>
      </c>
    </row>
    <row r="8173" spans="3:3" x14ac:dyDescent="0.4">
      <c r="C8173" t="s">
        <v>5505</v>
      </c>
    </row>
    <row r="8174" spans="3:3" x14ac:dyDescent="0.4">
      <c r="C8174" t="s">
        <v>6131</v>
      </c>
    </row>
    <row r="8176" spans="3:3" x14ac:dyDescent="0.4">
      <c r="C8176" t="s">
        <v>6132</v>
      </c>
    </row>
    <row r="8177" spans="3:3" x14ac:dyDescent="0.4">
      <c r="C8177" t="s">
        <v>6133</v>
      </c>
    </row>
    <row r="8178" spans="3:3" x14ac:dyDescent="0.4">
      <c r="C8178" t="s">
        <v>6134</v>
      </c>
    </row>
    <row r="8179" spans="3:3" x14ac:dyDescent="0.4">
      <c r="C8179" t="s">
        <v>5402</v>
      </c>
    </row>
    <row r="8180" spans="3:3" x14ac:dyDescent="0.4">
      <c r="C8180" t="s">
        <v>6131</v>
      </c>
    </row>
    <row r="8181" spans="3:3" x14ac:dyDescent="0.4">
      <c r="C8181" t="s">
        <v>6135</v>
      </c>
    </row>
    <row r="8182" spans="3:3" x14ac:dyDescent="0.4">
      <c r="C8182" t="s">
        <v>5406</v>
      </c>
    </row>
    <row r="8183" spans="3:3" x14ac:dyDescent="0.4">
      <c r="C8183" t="s">
        <v>5407</v>
      </c>
    </row>
    <row r="8184" spans="3:3" x14ac:dyDescent="0.4">
      <c r="C8184" t="s">
        <v>6136</v>
      </c>
    </row>
    <row r="8186" spans="3:3" x14ac:dyDescent="0.4">
      <c r="C8186" t="s">
        <v>6137</v>
      </c>
    </row>
    <row r="8187" spans="3:3" x14ac:dyDescent="0.4">
      <c r="C8187" t="s">
        <v>6138</v>
      </c>
    </row>
    <row r="8188" spans="3:3" x14ac:dyDescent="0.4">
      <c r="C8188" t="s">
        <v>6139</v>
      </c>
    </row>
    <row r="8189" spans="3:3" x14ac:dyDescent="0.4">
      <c r="C8189" t="s">
        <v>5505</v>
      </c>
    </row>
    <row r="8190" spans="3:3" x14ac:dyDescent="0.4">
      <c r="C8190" t="s">
        <v>5538</v>
      </c>
    </row>
    <row r="8191" spans="3:3" x14ac:dyDescent="0.4">
      <c r="C8191" t="s">
        <v>6140</v>
      </c>
    </row>
    <row r="8192" spans="3:3" x14ac:dyDescent="0.4">
      <c r="C8192" t="s">
        <v>6141</v>
      </c>
    </row>
    <row r="8193" spans="3:3" x14ac:dyDescent="0.4">
      <c r="C8193" t="s">
        <v>6142</v>
      </c>
    </row>
    <row r="8195" spans="3:3" x14ac:dyDescent="0.4">
      <c r="C8195" t="s">
        <v>6143</v>
      </c>
    </row>
    <row r="8196" spans="3:3" x14ac:dyDescent="0.4">
      <c r="C8196" t="s">
        <v>6144</v>
      </c>
    </row>
    <row r="8197" spans="3:3" x14ac:dyDescent="0.4">
      <c r="C8197" t="s">
        <v>6145</v>
      </c>
    </row>
    <row r="8198" spans="3:3" x14ac:dyDescent="0.4">
      <c r="C8198" t="s">
        <v>6146</v>
      </c>
    </row>
    <row r="8199" spans="3:3" x14ac:dyDescent="0.4">
      <c r="C8199" t="s">
        <v>6141</v>
      </c>
    </row>
    <row r="8200" spans="3:3" x14ac:dyDescent="0.4">
      <c r="C8200" t="s">
        <v>6142</v>
      </c>
    </row>
    <row r="8201" spans="3:3" x14ac:dyDescent="0.4">
      <c r="C8201" t="s">
        <v>6147</v>
      </c>
    </row>
    <row r="8202" spans="3:3" x14ac:dyDescent="0.4">
      <c r="C8202" t="s">
        <v>6148</v>
      </c>
    </row>
    <row r="8203" spans="3:3" x14ac:dyDescent="0.4">
      <c r="C8203" t="s">
        <v>5406</v>
      </c>
    </row>
    <row r="8204" spans="3:3" x14ac:dyDescent="0.4">
      <c r="C8204" t="s">
        <v>5407</v>
      </c>
    </row>
    <row r="8205" spans="3:3" x14ac:dyDescent="0.4">
      <c r="C8205" t="s">
        <v>6149</v>
      </c>
    </row>
    <row r="8207" spans="3:3" x14ac:dyDescent="0.4">
      <c r="C8207" t="s">
        <v>6150</v>
      </c>
    </row>
    <row r="8208" spans="3:3" x14ac:dyDescent="0.4">
      <c r="C8208" t="s">
        <v>6151</v>
      </c>
    </row>
    <row r="8210" spans="3:3" x14ac:dyDescent="0.4">
      <c r="C8210" t="s">
        <v>6152</v>
      </c>
    </row>
    <row r="8211" spans="3:3" x14ac:dyDescent="0.4">
      <c r="C8211" t="s">
        <v>6153</v>
      </c>
    </row>
    <row r="8212" spans="3:3" x14ac:dyDescent="0.4">
      <c r="C8212" t="s">
        <v>6154</v>
      </c>
    </row>
    <row r="8213" spans="3:3" x14ac:dyDescent="0.4">
      <c r="C8213" t="s">
        <v>5505</v>
      </c>
    </row>
    <row r="8214" spans="3:3" x14ac:dyDescent="0.4">
      <c r="C8214" t="s">
        <v>6141</v>
      </c>
    </row>
    <row r="8215" spans="3:3" x14ac:dyDescent="0.4">
      <c r="C8215" t="s">
        <v>6142</v>
      </c>
    </row>
    <row r="8216" spans="3:3" x14ac:dyDescent="0.4">
      <c r="C8216" t="s">
        <v>6155</v>
      </c>
    </row>
    <row r="8218" spans="3:3" x14ac:dyDescent="0.4">
      <c r="C8218" t="s">
        <v>6156</v>
      </c>
    </row>
    <row r="8219" spans="3:3" x14ac:dyDescent="0.4">
      <c r="C8219" t="s">
        <v>6157</v>
      </c>
    </row>
    <row r="8220" spans="3:3" x14ac:dyDescent="0.4">
      <c r="C8220" t="s">
        <v>6158</v>
      </c>
    </row>
    <row r="8221" spans="3:3" x14ac:dyDescent="0.4">
      <c r="C8221" t="s">
        <v>6159</v>
      </c>
    </row>
    <row r="8222" spans="3:3" x14ac:dyDescent="0.4">
      <c r="C8222" t="s">
        <v>6141</v>
      </c>
    </row>
    <row r="8223" spans="3:3" x14ac:dyDescent="0.4">
      <c r="C8223" t="s">
        <v>6142</v>
      </c>
    </row>
    <row r="8224" spans="3:3" x14ac:dyDescent="0.4">
      <c r="C8224" t="s">
        <v>6160</v>
      </c>
    </row>
    <row r="8225" spans="3:3" x14ac:dyDescent="0.4">
      <c r="C8225" t="s">
        <v>5406</v>
      </c>
    </row>
    <row r="8226" spans="3:3" x14ac:dyDescent="0.4">
      <c r="C8226" t="s">
        <v>5407</v>
      </c>
    </row>
    <row r="8227" spans="3:3" x14ac:dyDescent="0.4">
      <c r="C8227" t="s">
        <v>6161</v>
      </c>
    </row>
    <row r="8229" spans="3:3" x14ac:dyDescent="0.4">
      <c r="C8229" t="s">
        <v>6162</v>
      </c>
    </row>
    <row r="8231" spans="3:3" x14ac:dyDescent="0.4">
      <c r="C8231" t="s">
        <v>6163</v>
      </c>
    </row>
    <row r="8232" spans="3:3" x14ac:dyDescent="0.4">
      <c r="C8232" t="s">
        <v>6164</v>
      </c>
    </row>
    <row r="8233" spans="3:3" x14ac:dyDescent="0.4">
      <c r="C8233" t="s">
        <v>6165</v>
      </c>
    </row>
    <row r="8234" spans="3:3" x14ac:dyDescent="0.4">
      <c r="C8234" t="s">
        <v>6166</v>
      </c>
    </row>
    <row r="8235" spans="3:3" x14ac:dyDescent="0.4">
      <c r="C8235" t="s">
        <v>6141</v>
      </c>
    </row>
    <row r="8236" spans="3:3" x14ac:dyDescent="0.4">
      <c r="C8236" t="s">
        <v>6142</v>
      </c>
    </row>
    <row r="8237" spans="3:3" x14ac:dyDescent="0.4">
      <c r="C8237" t="s">
        <v>6167</v>
      </c>
    </row>
    <row r="8238" spans="3:3" x14ac:dyDescent="0.4">
      <c r="C8238" t="s">
        <v>5701</v>
      </c>
    </row>
    <row r="8239" spans="3:3" x14ac:dyDescent="0.4">
      <c r="C8239" t="s">
        <v>5312</v>
      </c>
    </row>
    <row r="8240" spans="3:3" x14ac:dyDescent="0.4">
      <c r="C8240" t="s">
        <v>6168</v>
      </c>
    </row>
    <row r="8241" spans="3:3" x14ac:dyDescent="0.4">
      <c r="C8241" t="s">
        <v>6169</v>
      </c>
    </row>
    <row r="8242" spans="3:3" x14ac:dyDescent="0.4">
      <c r="C8242" t="s">
        <v>6170</v>
      </c>
    </row>
    <row r="8244" spans="3:3" x14ac:dyDescent="0.4">
      <c r="C8244" t="s">
        <v>6171</v>
      </c>
    </row>
    <row r="8245" spans="3:3" x14ac:dyDescent="0.4">
      <c r="C8245" t="s">
        <v>6172</v>
      </c>
    </row>
    <row r="8246" spans="3:3" x14ac:dyDescent="0.4">
      <c r="C8246" t="s">
        <v>6173</v>
      </c>
    </row>
    <row r="8248" spans="3:3" x14ac:dyDescent="0.4">
      <c r="C8248" t="s">
        <v>6174</v>
      </c>
    </row>
    <row r="8249" spans="3:3" x14ac:dyDescent="0.4">
      <c r="C8249" t="s">
        <v>6175</v>
      </c>
    </row>
    <row r="8250" spans="3:3" x14ac:dyDescent="0.4">
      <c r="C8250" t="s">
        <v>6176</v>
      </c>
    </row>
    <row r="8251" spans="3:3" x14ac:dyDescent="0.4">
      <c r="C8251" t="s">
        <v>6159</v>
      </c>
    </row>
    <row r="8252" spans="3:3" x14ac:dyDescent="0.4">
      <c r="C8252" t="s">
        <v>6141</v>
      </c>
    </row>
    <row r="8253" spans="3:3" x14ac:dyDescent="0.4">
      <c r="C8253" t="s">
        <v>6142</v>
      </c>
    </row>
    <row r="8254" spans="3:3" x14ac:dyDescent="0.4">
      <c r="C8254" t="s">
        <v>6177</v>
      </c>
    </row>
    <row r="8255" spans="3:3" x14ac:dyDescent="0.4">
      <c r="C8255" t="s">
        <v>6178</v>
      </c>
    </row>
    <row r="8256" spans="3:3" x14ac:dyDescent="0.4">
      <c r="C8256" t="s">
        <v>5406</v>
      </c>
    </row>
    <row r="8257" spans="3:3" x14ac:dyDescent="0.4">
      <c r="C8257" t="s">
        <v>5407</v>
      </c>
    </row>
    <row r="8258" spans="3:3" x14ac:dyDescent="0.4">
      <c r="C8258" t="s">
        <v>6179</v>
      </c>
    </row>
    <row r="8260" spans="3:3" x14ac:dyDescent="0.4">
      <c r="C8260" t="s">
        <v>6162</v>
      </c>
    </row>
    <row r="8262" spans="3:3" x14ac:dyDescent="0.4">
      <c r="C8262" t="s">
        <v>6180</v>
      </c>
    </row>
    <row r="8263" spans="3:3" x14ac:dyDescent="0.4">
      <c r="C8263" t="s">
        <v>6181</v>
      </c>
    </row>
    <row r="8264" spans="3:3" x14ac:dyDescent="0.4">
      <c r="C8264" t="s">
        <v>6182</v>
      </c>
    </row>
    <row r="8265" spans="3:3" x14ac:dyDescent="0.4">
      <c r="C8265" t="s">
        <v>5505</v>
      </c>
    </row>
    <row r="8266" spans="3:3" x14ac:dyDescent="0.4">
      <c r="C8266" t="s">
        <v>6119</v>
      </c>
    </row>
    <row r="8268" spans="3:3" x14ac:dyDescent="0.4">
      <c r="C8268" t="s">
        <v>6183</v>
      </c>
    </row>
    <row r="8269" spans="3:3" x14ac:dyDescent="0.4">
      <c r="C8269" t="s">
        <v>5687</v>
      </c>
    </row>
    <row r="8270" spans="3:3" x14ac:dyDescent="0.4">
      <c r="C8270" t="s">
        <v>5688</v>
      </c>
    </row>
    <row r="8271" spans="3:3" x14ac:dyDescent="0.4">
      <c r="C8271" t="s">
        <v>5505</v>
      </c>
    </row>
    <row r="8272" spans="3:3" x14ac:dyDescent="0.4">
      <c r="C8272" t="s">
        <v>5689</v>
      </c>
    </row>
    <row r="8273" spans="3:3" x14ac:dyDescent="0.4">
      <c r="C8273" t="s">
        <v>5690</v>
      </c>
    </row>
    <row r="8274" spans="3:3" x14ac:dyDescent="0.4">
      <c r="C8274" t="s">
        <v>5691</v>
      </c>
    </row>
    <row r="8275" spans="3:3" x14ac:dyDescent="0.4">
      <c r="C8275" t="s">
        <v>5692</v>
      </c>
    </row>
    <row r="8277" spans="3:3" x14ac:dyDescent="0.4">
      <c r="C8277" t="s">
        <v>6184</v>
      </c>
    </row>
    <row r="8278" spans="3:3" x14ac:dyDescent="0.4">
      <c r="C8278" t="s">
        <v>5694</v>
      </c>
    </row>
    <row r="8279" spans="3:3" x14ac:dyDescent="0.4">
      <c r="C8279" t="s">
        <v>5695</v>
      </c>
    </row>
    <row r="8280" spans="3:3" x14ac:dyDescent="0.4">
      <c r="C8280" t="s">
        <v>5390</v>
      </c>
    </row>
    <row r="8281" spans="3:3" x14ac:dyDescent="0.4">
      <c r="C8281" t="s">
        <v>5696</v>
      </c>
    </row>
    <row r="8282" spans="3:3" x14ac:dyDescent="0.4">
      <c r="C8282" t="s">
        <v>5697</v>
      </c>
    </row>
    <row r="8283" spans="3:3" x14ac:dyDescent="0.4">
      <c r="C8283" t="s">
        <v>5698</v>
      </c>
    </row>
    <row r="8284" spans="3:3" x14ac:dyDescent="0.4">
      <c r="C8284" t="s">
        <v>5699</v>
      </c>
    </row>
    <row r="8285" spans="3:3" x14ac:dyDescent="0.4">
      <c r="C8285" t="s">
        <v>5700</v>
      </c>
    </row>
    <row r="8286" spans="3:3" x14ac:dyDescent="0.4">
      <c r="C8286" t="s">
        <v>5701</v>
      </c>
    </row>
    <row r="8287" spans="3:3" x14ac:dyDescent="0.4">
      <c r="C8287" t="s">
        <v>5312</v>
      </c>
    </row>
    <row r="8288" spans="3:3" x14ac:dyDescent="0.4">
      <c r="C8288" t="s">
        <v>5702</v>
      </c>
    </row>
    <row r="8289" spans="3:3" x14ac:dyDescent="0.4">
      <c r="C8289" t="s">
        <v>5703</v>
      </c>
    </row>
    <row r="8290" spans="3:3" x14ac:dyDescent="0.4">
      <c r="C8290" t="s">
        <v>5704</v>
      </c>
    </row>
    <row r="8292" spans="3:3" x14ac:dyDescent="0.4">
      <c r="C8292" t="s">
        <v>5705</v>
      </c>
    </row>
    <row r="8293" spans="3:3" x14ac:dyDescent="0.4">
      <c r="C8293" t="s">
        <v>5706</v>
      </c>
    </row>
    <row r="8294" spans="3:3" x14ac:dyDescent="0.4">
      <c r="C8294" t="s">
        <v>5707</v>
      </c>
    </row>
    <row r="8295" spans="3:3" x14ac:dyDescent="0.4">
      <c r="C8295" t="s">
        <v>5708</v>
      </c>
    </row>
    <row r="8296" spans="3:3" x14ac:dyDescent="0.4">
      <c r="C8296" t="s">
        <v>5709</v>
      </c>
    </row>
    <row r="8297" spans="3:3" x14ac:dyDescent="0.4">
      <c r="C8297" t="s">
        <v>5710</v>
      </c>
    </row>
    <row r="8298" spans="3:3" x14ac:dyDescent="0.4">
      <c r="C8298" t="s">
        <v>5711</v>
      </c>
    </row>
    <row r="8300" spans="3:3" x14ac:dyDescent="0.4">
      <c r="C8300" t="s">
        <v>6185</v>
      </c>
    </row>
    <row r="8301" spans="3:3" x14ac:dyDescent="0.4">
      <c r="C8301" t="s">
        <v>6186</v>
      </c>
    </row>
    <row r="8302" spans="3:3" x14ac:dyDescent="0.4">
      <c r="C8302" t="s">
        <v>6187</v>
      </c>
    </row>
    <row r="8303" spans="3:3" x14ac:dyDescent="0.4">
      <c r="C8303" t="s">
        <v>5505</v>
      </c>
    </row>
    <row r="8304" spans="3:3" x14ac:dyDescent="0.4">
      <c r="C8304" t="s">
        <v>5538</v>
      </c>
    </row>
    <row r="8305" spans="3:3" x14ac:dyDescent="0.4">
      <c r="C8305" t="s">
        <v>6188</v>
      </c>
    </row>
    <row r="8306" spans="3:3" x14ac:dyDescent="0.4">
      <c r="C8306" t="s">
        <v>6189</v>
      </c>
    </row>
    <row r="8308" spans="3:3" x14ac:dyDescent="0.4">
      <c r="C8308" t="s">
        <v>6190</v>
      </c>
    </row>
    <row r="8309" spans="3:3" x14ac:dyDescent="0.4">
      <c r="C8309" t="s">
        <v>6191</v>
      </c>
    </row>
    <row r="8310" spans="3:3" x14ac:dyDescent="0.4">
      <c r="C8310" t="s">
        <v>6192</v>
      </c>
    </row>
    <row r="8311" spans="3:3" x14ac:dyDescent="0.4">
      <c r="C8311" t="s">
        <v>5505</v>
      </c>
    </row>
    <row r="8312" spans="3:3" x14ac:dyDescent="0.4">
      <c r="C8312" t="s">
        <v>5506</v>
      </c>
    </row>
    <row r="8313" spans="3:3" x14ac:dyDescent="0.4">
      <c r="C8313" t="s">
        <v>6193</v>
      </c>
    </row>
    <row r="8314" spans="3:3" x14ac:dyDescent="0.4">
      <c r="C8314" t="s">
        <v>6194</v>
      </c>
    </row>
    <row r="8315" spans="3:3" x14ac:dyDescent="0.4">
      <c r="C8315" t="s">
        <v>6195</v>
      </c>
    </row>
    <row r="8316" spans="3:3" x14ac:dyDescent="0.4">
      <c r="C8316" t="s">
        <v>6196</v>
      </c>
    </row>
    <row r="8317" spans="3:3" x14ac:dyDescent="0.4">
      <c r="C8317" t="s">
        <v>6197</v>
      </c>
    </row>
    <row r="8318" spans="3:3" x14ac:dyDescent="0.4">
      <c r="C8318" t="s">
        <v>6198</v>
      </c>
    </row>
    <row r="8319" spans="3:3" x14ac:dyDescent="0.4">
      <c r="C8319" t="s">
        <v>6199</v>
      </c>
    </row>
    <row r="8320" spans="3:3" x14ac:dyDescent="0.4">
      <c r="C8320" t="s">
        <v>6200</v>
      </c>
    </row>
    <row r="8321" spans="3:3" x14ac:dyDescent="0.4">
      <c r="C8321" t="s">
        <v>6201</v>
      </c>
    </row>
    <row r="8323" spans="3:3" x14ac:dyDescent="0.4">
      <c r="C8323" t="s">
        <v>6202</v>
      </c>
    </row>
    <row r="8324" spans="3:3" x14ac:dyDescent="0.4">
      <c r="C8324" t="s">
        <v>5713</v>
      </c>
    </row>
    <row r="8325" spans="3:3" x14ac:dyDescent="0.4">
      <c r="C8325" t="s">
        <v>5714</v>
      </c>
    </row>
    <row r="8326" spans="3:3" x14ac:dyDescent="0.4">
      <c r="C8326" t="s">
        <v>5505</v>
      </c>
    </row>
    <row r="8327" spans="3:3" x14ac:dyDescent="0.4">
      <c r="C8327" t="s">
        <v>5715</v>
      </c>
    </row>
    <row r="8329" spans="3:3" x14ac:dyDescent="0.4">
      <c r="C8329" t="s">
        <v>6203</v>
      </c>
    </row>
    <row r="8330" spans="3:3" x14ac:dyDescent="0.4">
      <c r="C8330" t="s">
        <v>6204</v>
      </c>
    </row>
    <row r="8331" spans="3:3" x14ac:dyDescent="0.4">
      <c r="C8331" t="s">
        <v>6205</v>
      </c>
    </row>
    <row r="8332" spans="3:3" x14ac:dyDescent="0.4">
      <c r="C8332" t="s">
        <v>5505</v>
      </c>
    </row>
    <row r="8333" spans="3:3" x14ac:dyDescent="0.4">
      <c r="C8333" t="s">
        <v>6119</v>
      </c>
    </row>
    <row r="8335" spans="3:3" x14ac:dyDescent="0.4">
      <c r="C8335" t="s">
        <v>6206</v>
      </c>
    </row>
    <row r="8336" spans="3:3" x14ac:dyDescent="0.4">
      <c r="C8336" t="s">
        <v>6207</v>
      </c>
    </row>
    <row r="8337" spans="3:3" x14ac:dyDescent="0.4">
      <c r="C8337" t="s">
        <v>6208</v>
      </c>
    </row>
    <row r="8338" spans="3:3" x14ac:dyDescent="0.4">
      <c r="C8338" t="s">
        <v>6209</v>
      </c>
    </row>
    <row r="8339" spans="3:3" x14ac:dyDescent="0.4">
      <c r="C8339" t="s">
        <v>6210</v>
      </c>
    </row>
    <row r="8340" spans="3:3" x14ac:dyDescent="0.4">
      <c r="C8340" t="s">
        <v>6211</v>
      </c>
    </row>
    <row r="8341" spans="3:3" x14ac:dyDescent="0.4">
      <c r="C8341" t="s">
        <v>6212</v>
      </c>
    </row>
    <row r="8342" spans="3:3" x14ac:dyDescent="0.4">
      <c r="C8342" t="s">
        <v>6213</v>
      </c>
    </row>
    <row r="8343" spans="3:3" x14ac:dyDescent="0.4">
      <c r="C8343" t="s">
        <v>5406</v>
      </c>
    </row>
    <row r="8344" spans="3:3" x14ac:dyDescent="0.4">
      <c r="C8344" t="s">
        <v>5407</v>
      </c>
    </row>
    <row r="8345" spans="3:3" x14ac:dyDescent="0.4">
      <c r="C8345" t="s">
        <v>6214</v>
      </c>
    </row>
    <row r="8347" spans="3:3" x14ac:dyDescent="0.4">
      <c r="C8347" t="s">
        <v>6215</v>
      </c>
    </row>
    <row r="8348" spans="3:3" x14ac:dyDescent="0.4">
      <c r="C8348" t="s">
        <v>6216</v>
      </c>
    </row>
    <row r="8349" spans="3:3" x14ac:dyDescent="0.4">
      <c r="C8349" t="s">
        <v>6217</v>
      </c>
    </row>
    <row r="8350" spans="3:3" x14ac:dyDescent="0.4">
      <c r="C8350" t="s">
        <v>5505</v>
      </c>
    </row>
    <row r="8351" spans="3:3" x14ac:dyDescent="0.4">
      <c r="C8351" t="s">
        <v>6119</v>
      </c>
    </row>
    <row r="8353" spans="3:3" x14ac:dyDescent="0.4">
      <c r="C8353" t="s">
        <v>6218</v>
      </c>
    </row>
    <row r="8354" spans="3:3" x14ac:dyDescent="0.4">
      <c r="C8354" t="s">
        <v>6219</v>
      </c>
    </row>
    <row r="8355" spans="3:3" x14ac:dyDescent="0.4">
      <c r="C8355" t="s">
        <v>6220</v>
      </c>
    </row>
    <row r="8356" spans="3:3" x14ac:dyDescent="0.4">
      <c r="C8356" t="s">
        <v>6209</v>
      </c>
    </row>
    <row r="8357" spans="3:3" x14ac:dyDescent="0.4">
      <c r="C8357" t="s">
        <v>6221</v>
      </c>
    </row>
    <row r="8358" spans="3:3" x14ac:dyDescent="0.4">
      <c r="C8358" t="s">
        <v>5745</v>
      </c>
    </row>
    <row r="8359" spans="3:3" x14ac:dyDescent="0.4">
      <c r="C8359" t="s">
        <v>6222</v>
      </c>
    </row>
    <row r="8360" spans="3:3" x14ac:dyDescent="0.4">
      <c r="C8360" t="s">
        <v>6223</v>
      </c>
    </row>
    <row r="8361" spans="3:3" x14ac:dyDescent="0.4">
      <c r="C8361" t="s">
        <v>5406</v>
      </c>
    </row>
    <row r="8362" spans="3:3" x14ac:dyDescent="0.4">
      <c r="C8362" t="s">
        <v>5407</v>
      </c>
    </row>
    <row r="8363" spans="3:3" x14ac:dyDescent="0.4">
      <c r="C8363" t="s">
        <v>6224</v>
      </c>
    </row>
    <row r="8365" spans="3:3" x14ac:dyDescent="0.4">
      <c r="C8365" t="s">
        <v>6225</v>
      </c>
    </row>
    <row r="8366" spans="3:3" x14ac:dyDescent="0.4">
      <c r="C8366" t="s">
        <v>6226</v>
      </c>
    </row>
    <row r="8367" spans="3:3" x14ac:dyDescent="0.4">
      <c r="C8367" t="s">
        <v>6227</v>
      </c>
    </row>
    <row r="8368" spans="3:3" x14ac:dyDescent="0.4">
      <c r="C8368" t="s">
        <v>5505</v>
      </c>
    </row>
    <row r="8369" spans="3:3" x14ac:dyDescent="0.4">
      <c r="C8369" t="s">
        <v>6228</v>
      </c>
    </row>
    <row r="8371" spans="3:3" x14ac:dyDescent="0.4">
      <c r="C8371" t="s">
        <v>6229</v>
      </c>
    </row>
    <row r="8372" spans="3:3" x14ac:dyDescent="0.4">
      <c r="C8372" t="s">
        <v>6230</v>
      </c>
    </row>
    <row r="8373" spans="3:3" x14ac:dyDescent="0.4">
      <c r="C8373" t="s">
        <v>6231</v>
      </c>
    </row>
    <row r="8374" spans="3:3" x14ac:dyDescent="0.4">
      <c r="C8374" t="s">
        <v>5505</v>
      </c>
    </row>
    <row r="8375" spans="3:3" x14ac:dyDescent="0.4">
      <c r="C8375" t="s">
        <v>6232</v>
      </c>
    </row>
    <row r="8376" spans="3:3" x14ac:dyDescent="0.4">
      <c r="C8376" t="s">
        <v>6233</v>
      </c>
    </row>
    <row r="8378" spans="3:3" x14ac:dyDescent="0.4">
      <c r="C8378" t="s">
        <v>6234</v>
      </c>
    </row>
    <row r="8379" spans="3:3" x14ac:dyDescent="0.4">
      <c r="C8379" t="s">
        <v>6235</v>
      </c>
    </row>
    <row r="8380" spans="3:3" x14ac:dyDescent="0.4">
      <c r="C8380" t="s">
        <v>6236</v>
      </c>
    </row>
    <row r="8381" spans="3:3" x14ac:dyDescent="0.4">
      <c r="C8381" t="s">
        <v>5924</v>
      </c>
    </row>
    <row r="8382" spans="3:3" x14ac:dyDescent="0.4">
      <c r="C8382" t="s">
        <v>6237</v>
      </c>
    </row>
    <row r="8383" spans="3:3" x14ac:dyDescent="0.4">
      <c r="C8383" t="s">
        <v>6238</v>
      </c>
    </row>
    <row r="8384" spans="3:3" x14ac:dyDescent="0.4">
      <c r="C8384" t="s">
        <v>6239</v>
      </c>
    </row>
    <row r="8385" spans="3:3" x14ac:dyDescent="0.4">
      <c r="C8385" t="s">
        <v>6240</v>
      </c>
    </row>
    <row r="8386" spans="3:3" x14ac:dyDescent="0.4">
      <c r="C8386" t="s">
        <v>5406</v>
      </c>
    </row>
    <row r="8387" spans="3:3" x14ac:dyDescent="0.4">
      <c r="C8387" t="s">
        <v>5407</v>
      </c>
    </row>
    <row r="8388" spans="3:3" x14ac:dyDescent="0.4">
      <c r="C8388" t="s">
        <v>6241</v>
      </c>
    </row>
    <row r="8390" spans="3:3" x14ac:dyDescent="0.4">
      <c r="C8390" t="s">
        <v>6242</v>
      </c>
    </row>
    <row r="8391" spans="3:3" x14ac:dyDescent="0.4">
      <c r="C8391" t="s">
        <v>6243</v>
      </c>
    </row>
    <row r="8392" spans="3:3" x14ac:dyDescent="0.4">
      <c r="C8392" t="s">
        <v>6244</v>
      </c>
    </row>
    <row r="8393" spans="3:3" x14ac:dyDescent="0.4">
      <c r="C8393" t="s">
        <v>5505</v>
      </c>
    </row>
    <row r="8394" spans="3:3" x14ac:dyDescent="0.4">
      <c r="C8394" t="s">
        <v>5506</v>
      </c>
    </row>
    <row r="8395" spans="3:3" x14ac:dyDescent="0.4">
      <c r="C8395" t="s">
        <v>6245</v>
      </c>
    </row>
    <row r="8396" spans="3:3" x14ac:dyDescent="0.4">
      <c r="C8396" t="s">
        <v>6246</v>
      </c>
    </row>
    <row r="8397" spans="3:3" x14ac:dyDescent="0.4">
      <c r="C8397" t="s">
        <v>6247</v>
      </c>
    </row>
    <row r="8399" spans="3:3" x14ac:dyDescent="0.4">
      <c r="C8399" t="s">
        <v>6248</v>
      </c>
    </row>
    <row r="8400" spans="3:3" x14ac:dyDescent="0.4">
      <c r="C8400" t="s">
        <v>5717</v>
      </c>
    </row>
    <row r="8401" spans="3:3" x14ac:dyDescent="0.4">
      <c r="C8401" t="s">
        <v>5718</v>
      </c>
    </row>
    <row r="8402" spans="3:3" x14ac:dyDescent="0.4">
      <c r="C8402" t="s">
        <v>5505</v>
      </c>
    </row>
    <row r="8403" spans="3:3" x14ac:dyDescent="0.4">
      <c r="C8403" t="s">
        <v>5719</v>
      </c>
    </row>
    <row r="8404" spans="3:3" x14ac:dyDescent="0.4">
      <c r="C8404" t="s">
        <v>5720</v>
      </c>
    </row>
    <row r="8405" spans="3:3" x14ac:dyDescent="0.4">
      <c r="C8405" t="s">
        <v>5721</v>
      </c>
    </row>
    <row r="8407" spans="3:3" x14ac:dyDescent="0.4">
      <c r="C8407" t="s">
        <v>6249</v>
      </c>
    </row>
    <row r="8408" spans="3:3" x14ac:dyDescent="0.4">
      <c r="C8408" t="s">
        <v>6250</v>
      </c>
    </row>
    <row r="8409" spans="3:3" x14ac:dyDescent="0.4">
      <c r="C8409" t="s">
        <v>6251</v>
      </c>
    </row>
    <row r="8410" spans="3:3" x14ac:dyDescent="0.4">
      <c r="C8410" t="s">
        <v>6252</v>
      </c>
    </row>
    <row r="8411" spans="3:3" x14ac:dyDescent="0.4">
      <c r="C8411" t="s">
        <v>6253</v>
      </c>
    </row>
    <row r="8412" spans="3:3" x14ac:dyDescent="0.4">
      <c r="C8412" t="s">
        <v>6254</v>
      </c>
    </row>
    <row r="8413" spans="3:3" x14ac:dyDescent="0.4">
      <c r="C8413" t="s">
        <v>6255</v>
      </c>
    </row>
    <row r="8414" spans="3:3" x14ac:dyDescent="0.4">
      <c r="C8414" t="s">
        <v>6256</v>
      </c>
    </row>
    <row r="8416" spans="3:3" x14ac:dyDescent="0.4">
      <c r="C8416" t="s">
        <v>6257</v>
      </c>
    </row>
    <row r="8417" spans="3:3" x14ac:dyDescent="0.4">
      <c r="C8417" t="s">
        <v>6258</v>
      </c>
    </row>
    <row r="8418" spans="3:3" x14ac:dyDescent="0.4">
      <c r="C8418" t="s">
        <v>6259</v>
      </c>
    </row>
    <row r="8419" spans="3:3" x14ac:dyDescent="0.4">
      <c r="C8419" t="s">
        <v>6260</v>
      </c>
    </row>
    <row r="8421" spans="3:3" x14ac:dyDescent="0.4">
      <c r="C8421" t="s">
        <v>6261</v>
      </c>
    </row>
    <row r="8422" spans="3:3" x14ac:dyDescent="0.4">
      <c r="C8422" t="s">
        <v>6262</v>
      </c>
    </row>
    <row r="8423" spans="3:3" x14ac:dyDescent="0.4">
      <c r="C8423" t="s">
        <v>6263</v>
      </c>
    </row>
    <row r="8424" spans="3:3" x14ac:dyDescent="0.4">
      <c r="C8424" t="s">
        <v>6264</v>
      </c>
    </row>
    <row r="8425" spans="3:3" x14ac:dyDescent="0.4">
      <c r="C8425" t="s">
        <v>6265</v>
      </c>
    </row>
    <row r="8426" spans="3:3" x14ac:dyDescent="0.4">
      <c r="C8426" t="s">
        <v>6253</v>
      </c>
    </row>
    <row r="8427" spans="3:3" x14ac:dyDescent="0.4">
      <c r="C8427" t="s">
        <v>6254</v>
      </c>
    </row>
    <row r="8429" spans="3:3" x14ac:dyDescent="0.4">
      <c r="C8429" t="s">
        <v>6266</v>
      </c>
    </row>
    <row r="8431" spans="3:3" x14ac:dyDescent="0.4">
      <c r="C8431" t="s">
        <v>6267</v>
      </c>
    </row>
    <row r="8432" spans="3:3" x14ac:dyDescent="0.4">
      <c r="C8432" t="s">
        <v>6268</v>
      </c>
    </row>
    <row r="8433" spans="3:3" x14ac:dyDescent="0.4">
      <c r="C8433" t="s">
        <v>6269</v>
      </c>
    </row>
    <row r="8434" spans="3:3" x14ac:dyDescent="0.4">
      <c r="C8434" t="s">
        <v>5924</v>
      </c>
    </row>
    <row r="8435" spans="3:3" x14ac:dyDescent="0.4">
      <c r="C8435" t="s">
        <v>6253</v>
      </c>
    </row>
    <row r="8436" spans="3:3" x14ac:dyDescent="0.4">
      <c r="C8436" t="s">
        <v>6254</v>
      </c>
    </row>
    <row r="8437" spans="3:3" x14ac:dyDescent="0.4">
      <c r="C8437" t="s">
        <v>6270</v>
      </c>
    </row>
    <row r="8438" spans="3:3" x14ac:dyDescent="0.4">
      <c r="C8438" t="s">
        <v>6271</v>
      </c>
    </row>
    <row r="8439" spans="3:3" x14ac:dyDescent="0.4">
      <c r="C8439" t="s">
        <v>5406</v>
      </c>
    </row>
    <row r="8440" spans="3:3" x14ac:dyDescent="0.4">
      <c r="C8440" t="s">
        <v>5407</v>
      </c>
    </row>
    <row r="8441" spans="3:3" x14ac:dyDescent="0.4">
      <c r="C8441" t="s">
        <v>6272</v>
      </c>
    </row>
    <row r="8443" spans="3:3" x14ac:dyDescent="0.4">
      <c r="C8443" t="s">
        <v>6273</v>
      </c>
    </row>
    <row r="8444" spans="3:3" x14ac:dyDescent="0.4">
      <c r="C8444" t="s">
        <v>6274</v>
      </c>
    </row>
    <row r="8445" spans="3:3" x14ac:dyDescent="0.4">
      <c r="C8445" t="s">
        <v>6275</v>
      </c>
    </row>
    <row r="8446" spans="3:3" x14ac:dyDescent="0.4">
      <c r="C8446" t="s">
        <v>6276</v>
      </c>
    </row>
    <row r="8447" spans="3:3" x14ac:dyDescent="0.4">
      <c r="C8447" t="s">
        <v>6253</v>
      </c>
    </row>
    <row r="8448" spans="3:3" x14ac:dyDescent="0.4">
      <c r="C8448" t="s">
        <v>6254</v>
      </c>
    </row>
    <row r="8449" spans="3:3" x14ac:dyDescent="0.4">
      <c r="C8449" t="s">
        <v>6277</v>
      </c>
    </row>
    <row r="8450" spans="3:3" x14ac:dyDescent="0.4">
      <c r="C8450" t="s">
        <v>6278</v>
      </c>
    </row>
    <row r="8451" spans="3:3" x14ac:dyDescent="0.4">
      <c r="C8451" t="s">
        <v>5406</v>
      </c>
    </row>
    <row r="8452" spans="3:3" x14ac:dyDescent="0.4">
      <c r="C8452" t="s">
        <v>5407</v>
      </c>
    </row>
    <row r="8453" spans="3:3" x14ac:dyDescent="0.4">
      <c r="C8453" t="s">
        <v>6279</v>
      </c>
    </row>
    <row r="8455" spans="3:3" x14ac:dyDescent="0.4">
      <c r="C8455" t="s">
        <v>6280</v>
      </c>
    </row>
    <row r="8456" spans="3:3" x14ac:dyDescent="0.4">
      <c r="C8456" t="s">
        <v>6281</v>
      </c>
    </row>
    <row r="8457" spans="3:3" x14ac:dyDescent="0.4">
      <c r="C8457" t="s">
        <v>6282</v>
      </c>
    </row>
    <row r="8459" spans="3:3" x14ac:dyDescent="0.4">
      <c r="C8459" t="s">
        <v>6283</v>
      </c>
    </row>
    <row r="8460" spans="3:3" x14ac:dyDescent="0.4">
      <c r="C8460" t="s">
        <v>6284</v>
      </c>
    </row>
    <row r="8461" spans="3:3" x14ac:dyDescent="0.4">
      <c r="C8461" t="s">
        <v>6285</v>
      </c>
    </row>
    <row r="8462" spans="3:3" x14ac:dyDescent="0.4">
      <c r="C8462" t="s">
        <v>5505</v>
      </c>
    </row>
    <row r="8463" spans="3:3" x14ac:dyDescent="0.4">
      <c r="C8463" t="s">
        <v>6286</v>
      </c>
    </row>
    <row r="8464" spans="3:3" x14ac:dyDescent="0.4">
      <c r="C8464" t="s">
        <v>6287</v>
      </c>
    </row>
    <row r="8466" spans="3:3" x14ac:dyDescent="0.4">
      <c r="C8466" t="s">
        <v>6288</v>
      </c>
    </row>
    <row r="8467" spans="3:3" x14ac:dyDescent="0.4">
      <c r="C8467" t="s">
        <v>6289</v>
      </c>
    </row>
    <row r="8468" spans="3:3" x14ac:dyDescent="0.4">
      <c r="C8468" t="s">
        <v>6290</v>
      </c>
    </row>
    <row r="8469" spans="3:3" x14ac:dyDescent="0.4">
      <c r="C8469" t="s">
        <v>6291</v>
      </c>
    </row>
    <row r="8470" spans="3:3" x14ac:dyDescent="0.4">
      <c r="C8470" t="s">
        <v>6292</v>
      </c>
    </row>
    <row r="8471" spans="3:3" x14ac:dyDescent="0.4">
      <c r="C8471" t="s">
        <v>5924</v>
      </c>
    </row>
    <row r="8472" spans="3:3" x14ac:dyDescent="0.4">
      <c r="C8472" t="s">
        <v>6286</v>
      </c>
    </row>
    <row r="8473" spans="3:3" x14ac:dyDescent="0.4">
      <c r="C8473" t="s">
        <v>6287</v>
      </c>
    </row>
    <row r="8474" spans="3:3" x14ac:dyDescent="0.4">
      <c r="C8474" t="s">
        <v>6293</v>
      </c>
    </row>
    <row r="8475" spans="3:3" x14ac:dyDescent="0.4">
      <c r="C8475" t="s">
        <v>6294</v>
      </c>
    </row>
    <row r="8476" spans="3:3" x14ac:dyDescent="0.4">
      <c r="C8476" t="s">
        <v>6295</v>
      </c>
    </row>
    <row r="8477" spans="3:3" x14ac:dyDescent="0.4">
      <c r="C8477" t="s">
        <v>5406</v>
      </c>
    </row>
    <row r="8478" spans="3:3" x14ac:dyDescent="0.4">
      <c r="C8478" t="s">
        <v>5407</v>
      </c>
    </row>
    <row r="8479" spans="3:3" x14ac:dyDescent="0.4">
      <c r="C8479" t="s">
        <v>6296</v>
      </c>
    </row>
    <row r="8481" spans="3:3" x14ac:dyDescent="0.4">
      <c r="C8481" t="s">
        <v>6297</v>
      </c>
    </row>
    <row r="8482" spans="3:3" x14ac:dyDescent="0.4">
      <c r="C8482" t="s">
        <v>6298</v>
      </c>
    </row>
    <row r="8483" spans="3:3" x14ac:dyDescent="0.4">
      <c r="C8483" t="s">
        <v>6299</v>
      </c>
    </row>
    <row r="8484" spans="3:3" x14ac:dyDescent="0.4">
      <c r="C8484" t="s">
        <v>6300</v>
      </c>
    </row>
    <row r="8485" spans="3:3" x14ac:dyDescent="0.4">
      <c r="C8485" t="s">
        <v>6301</v>
      </c>
    </row>
    <row r="8486" spans="3:3" x14ac:dyDescent="0.4">
      <c r="C8486" t="s">
        <v>6302</v>
      </c>
    </row>
    <row r="8487" spans="3:3" x14ac:dyDescent="0.4">
      <c r="C8487" t="s">
        <v>6303</v>
      </c>
    </row>
    <row r="8488" spans="3:3" x14ac:dyDescent="0.4">
      <c r="C8488" t="s">
        <v>5406</v>
      </c>
    </row>
    <row r="8489" spans="3:3" x14ac:dyDescent="0.4">
      <c r="C8489" t="s">
        <v>5407</v>
      </c>
    </row>
    <row r="8490" spans="3:3" x14ac:dyDescent="0.4">
      <c r="C8490" t="s">
        <v>6304</v>
      </c>
    </row>
    <row r="8492" spans="3:3" x14ac:dyDescent="0.4">
      <c r="C8492" t="s">
        <v>6305</v>
      </c>
    </row>
    <row r="8493" spans="3:3" x14ac:dyDescent="0.4">
      <c r="C8493" t="s">
        <v>6306</v>
      </c>
    </row>
    <row r="8494" spans="3:3" x14ac:dyDescent="0.4">
      <c r="C8494" t="s">
        <v>6307</v>
      </c>
    </row>
    <row r="8495" spans="3:3" x14ac:dyDescent="0.4">
      <c r="C8495" t="s">
        <v>6300</v>
      </c>
    </row>
    <row r="8496" spans="3:3" x14ac:dyDescent="0.4">
      <c r="C8496" t="s">
        <v>6301</v>
      </c>
    </row>
    <row r="8497" spans="3:3" x14ac:dyDescent="0.4">
      <c r="C8497" t="s">
        <v>6302</v>
      </c>
    </row>
    <row r="8498" spans="3:3" x14ac:dyDescent="0.4">
      <c r="C8498" t="s">
        <v>6308</v>
      </c>
    </row>
    <row r="8499" spans="3:3" x14ac:dyDescent="0.4">
      <c r="C8499" t="s">
        <v>5406</v>
      </c>
    </row>
    <row r="8500" spans="3:3" x14ac:dyDescent="0.4">
      <c r="C8500" t="s">
        <v>5407</v>
      </c>
    </row>
    <row r="8501" spans="3:3" x14ac:dyDescent="0.4">
      <c r="C8501" t="s">
        <v>6309</v>
      </c>
    </row>
    <row r="8503" spans="3:3" x14ac:dyDescent="0.4">
      <c r="C8503" t="s">
        <v>6310</v>
      </c>
    </row>
    <row r="8504" spans="3:3" x14ac:dyDescent="0.4">
      <c r="C8504" t="s">
        <v>6311</v>
      </c>
    </row>
    <row r="8505" spans="3:3" x14ac:dyDescent="0.4">
      <c r="C8505" t="s">
        <v>6312</v>
      </c>
    </row>
    <row r="8506" spans="3:3" x14ac:dyDescent="0.4">
      <c r="C8506" t="s">
        <v>6313</v>
      </c>
    </row>
    <row r="8507" spans="3:3" x14ac:dyDescent="0.4">
      <c r="C8507" t="s">
        <v>6301</v>
      </c>
    </row>
    <row r="8508" spans="3:3" x14ac:dyDescent="0.4">
      <c r="C8508" t="s">
        <v>6302</v>
      </c>
    </row>
    <row r="8509" spans="3:3" x14ac:dyDescent="0.4">
      <c r="C8509" t="s">
        <v>6314</v>
      </c>
    </row>
    <row r="8510" spans="3:3" x14ac:dyDescent="0.4">
      <c r="C8510" t="s">
        <v>6315</v>
      </c>
    </row>
    <row r="8511" spans="3:3" x14ac:dyDescent="0.4">
      <c r="C8511" t="s">
        <v>6316</v>
      </c>
    </row>
    <row r="8512" spans="3:3" x14ac:dyDescent="0.4">
      <c r="C8512" t="s">
        <v>6317</v>
      </c>
    </row>
    <row r="8513" spans="3:3" x14ac:dyDescent="0.4">
      <c r="C8513" t="s">
        <v>6318</v>
      </c>
    </row>
    <row r="8514" spans="3:3" x14ac:dyDescent="0.4">
      <c r="C8514" t="s">
        <v>6319</v>
      </c>
    </row>
    <row r="8516" spans="3:3" x14ac:dyDescent="0.4">
      <c r="C8516" t="s">
        <v>6320</v>
      </c>
    </row>
    <row r="8517" spans="3:3" x14ac:dyDescent="0.4">
      <c r="C8517" t="s">
        <v>6321</v>
      </c>
    </row>
    <row r="8518" spans="3:3" x14ac:dyDescent="0.4">
      <c r="C8518" t="s">
        <v>6322</v>
      </c>
    </row>
    <row r="8519" spans="3:3" x14ac:dyDescent="0.4">
      <c r="C8519" t="s">
        <v>6323</v>
      </c>
    </row>
    <row r="8520" spans="3:3" x14ac:dyDescent="0.4">
      <c r="C8520" t="s">
        <v>6324</v>
      </c>
    </row>
    <row r="8521" spans="3:3" x14ac:dyDescent="0.4">
      <c r="C8521" t="s">
        <v>6325</v>
      </c>
    </row>
    <row r="8522" spans="3:3" x14ac:dyDescent="0.4">
      <c r="C8522" t="s">
        <v>6326</v>
      </c>
    </row>
    <row r="8523" spans="3:3" x14ac:dyDescent="0.4">
      <c r="C8523" t="s">
        <v>6327</v>
      </c>
    </row>
    <row r="8524" spans="3:3" x14ac:dyDescent="0.4">
      <c r="C8524" t="s">
        <v>6328</v>
      </c>
    </row>
    <row r="8525" spans="3:3" x14ac:dyDescent="0.4">
      <c r="C8525" t="s">
        <v>6329</v>
      </c>
    </row>
    <row r="8527" spans="3:3" x14ac:dyDescent="0.4">
      <c r="C8527" t="s">
        <v>6330</v>
      </c>
    </row>
    <row r="8528" spans="3:3" x14ac:dyDescent="0.4">
      <c r="C8528" t="s">
        <v>6331</v>
      </c>
    </row>
    <row r="8529" spans="3:3" x14ac:dyDescent="0.4">
      <c r="C8529" t="s">
        <v>6332</v>
      </c>
    </row>
    <row r="8530" spans="3:3" x14ac:dyDescent="0.4">
      <c r="C8530" t="s">
        <v>5505</v>
      </c>
    </row>
    <row r="8531" spans="3:3" x14ac:dyDescent="0.4">
      <c r="C8531" t="s">
        <v>5538</v>
      </c>
    </row>
    <row r="8532" spans="3:3" x14ac:dyDescent="0.4">
      <c r="C8532" t="s">
        <v>5931</v>
      </c>
    </row>
    <row r="8533" spans="3:3" x14ac:dyDescent="0.4">
      <c r="C8533" t="s">
        <v>6333</v>
      </c>
    </row>
    <row r="8534" spans="3:3" x14ac:dyDescent="0.4">
      <c r="C8534" t="s">
        <v>6334</v>
      </c>
    </row>
    <row r="8536" spans="3:3" x14ac:dyDescent="0.4">
      <c r="C8536" t="s">
        <v>6335</v>
      </c>
    </row>
    <row r="8537" spans="3:3" x14ac:dyDescent="0.4">
      <c r="C8537" t="s">
        <v>6336</v>
      </c>
    </row>
    <row r="8538" spans="3:3" x14ac:dyDescent="0.4">
      <c r="C8538" t="s">
        <v>6337</v>
      </c>
    </row>
    <row r="8539" spans="3:3" x14ac:dyDescent="0.4">
      <c r="C8539" t="s">
        <v>6338</v>
      </c>
    </row>
    <row r="8540" spans="3:3" x14ac:dyDescent="0.4">
      <c r="C8540" t="s">
        <v>6339</v>
      </c>
    </row>
    <row r="8541" spans="3:3" x14ac:dyDescent="0.4">
      <c r="C8541" t="s">
        <v>6340</v>
      </c>
    </row>
    <row r="8542" spans="3:3" x14ac:dyDescent="0.4">
      <c r="C8542" t="s">
        <v>6341</v>
      </c>
    </row>
    <row r="8543" spans="3:3" x14ac:dyDescent="0.4">
      <c r="C8543" t="s">
        <v>6342</v>
      </c>
    </row>
    <row r="8545" spans="3:3" x14ac:dyDescent="0.4">
      <c r="C8545" t="s">
        <v>6343</v>
      </c>
    </row>
    <row r="8546" spans="3:3" x14ac:dyDescent="0.4">
      <c r="C8546" t="s">
        <v>6344</v>
      </c>
    </row>
    <row r="8547" spans="3:3" x14ac:dyDescent="0.4">
      <c r="C8547" t="s">
        <v>6345</v>
      </c>
    </row>
    <row r="8549" spans="3:3" x14ac:dyDescent="0.4">
      <c r="C8549" t="s">
        <v>6346</v>
      </c>
    </row>
    <row r="8550" spans="3:3" x14ac:dyDescent="0.4">
      <c r="C8550" t="s">
        <v>6347</v>
      </c>
    </row>
    <row r="8551" spans="3:3" x14ac:dyDescent="0.4">
      <c r="C8551" t="s">
        <v>6348</v>
      </c>
    </row>
    <row r="8552" spans="3:3" x14ac:dyDescent="0.4">
      <c r="C8552" t="s">
        <v>5563</v>
      </c>
    </row>
    <row r="8553" spans="3:3" x14ac:dyDescent="0.4">
      <c r="C8553" t="s">
        <v>6339</v>
      </c>
    </row>
    <row r="8554" spans="3:3" x14ac:dyDescent="0.4">
      <c r="C8554" t="s">
        <v>6340</v>
      </c>
    </row>
    <row r="8555" spans="3:3" x14ac:dyDescent="0.4">
      <c r="C8555" t="s">
        <v>6349</v>
      </c>
    </row>
    <row r="8556" spans="3:3" x14ac:dyDescent="0.4">
      <c r="C8556" t="s">
        <v>6350</v>
      </c>
    </row>
    <row r="8557" spans="3:3" x14ac:dyDescent="0.4">
      <c r="C8557" t="s">
        <v>5406</v>
      </c>
    </row>
    <row r="8558" spans="3:3" x14ac:dyDescent="0.4">
      <c r="C8558" t="s">
        <v>5407</v>
      </c>
    </row>
    <row r="8559" spans="3:3" x14ac:dyDescent="0.4">
      <c r="C8559" t="s">
        <v>6351</v>
      </c>
    </row>
    <row r="8561" spans="3:3" x14ac:dyDescent="0.4">
      <c r="C8561" t="s">
        <v>6352</v>
      </c>
    </row>
    <row r="8562" spans="3:3" x14ac:dyDescent="0.4">
      <c r="C8562" t="s">
        <v>6353</v>
      </c>
    </row>
    <row r="8564" spans="3:3" x14ac:dyDescent="0.4">
      <c r="C8564" t="s">
        <v>6354</v>
      </c>
    </row>
    <row r="8565" spans="3:3" x14ac:dyDescent="0.4">
      <c r="C8565" t="s">
        <v>6355</v>
      </c>
    </row>
    <row r="8566" spans="3:3" x14ac:dyDescent="0.4">
      <c r="C8566" t="s">
        <v>6356</v>
      </c>
    </row>
    <row r="8567" spans="3:3" x14ac:dyDescent="0.4">
      <c r="C8567" t="s">
        <v>6357</v>
      </c>
    </row>
    <row r="8568" spans="3:3" x14ac:dyDescent="0.4">
      <c r="C8568" t="s">
        <v>6358</v>
      </c>
    </row>
    <row r="8569" spans="3:3" x14ac:dyDescent="0.4">
      <c r="C8569" t="s">
        <v>6359</v>
      </c>
    </row>
    <row r="8570" spans="3:3" x14ac:dyDescent="0.4">
      <c r="C8570" t="s">
        <v>6360</v>
      </c>
    </row>
    <row r="8571" spans="3:3" x14ac:dyDescent="0.4">
      <c r="C8571" t="s">
        <v>5406</v>
      </c>
    </row>
    <row r="8572" spans="3:3" x14ac:dyDescent="0.4">
      <c r="C8572" t="s">
        <v>5407</v>
      </c>
    </row>
    <row r="8573" spans="3:3" x14ac:dyDescent="0.4">
      <c r="C8573" t="s">
        <v>6361</v>
      </c>
    </row>
    <row r="8575" spans="3:3" x14ac:dyDescent="0.4">
      <c r="C8575" t="s">
        <v>6362</v>
      </c>
    </row>
    <row r="8576" spans="3:3" x14ac:dyDescent="0.4">
      <c r="C8576" t="s">
        <v>6363</v>
      </c>
    </row>
    <row r="8578" spans="3:3" x14ac:dyDescent="0.4">
      <c r="C8578" t="s">
        <v>6364</v>
      </c>
    </row>
    <row r="8579" spans="3:3" x14ac:dyDescent="0.4">
      <c r="C8579" t="s">
        <v>6365</v>
      </c>
    </row>
    <row r="8580" spans="3:3" x14ac:dyDescent="0.4">
      <c r="C8580" t="s">
        <v>6366</v>
      </c>
    </row>
    <row r="8581" spans="3:3" x14ac:dyDescent="0.4">
      <c r="C8581" t="s">
        <v>5505</v>
      </c>
    </row>
    <row r="8582" spans="3:3" x14ac:dyDescent="0.4">
      <c r="C8582" t="s">
        <v>6367</v>
      </c>
    </row>
    <row r="8584" spans="3:3" x14ac:dyDescent="0.4">
      <c r="C8584" t="s">
        <v>6368</v>
      </c>
    </row>
    <row r="8585" spans="3:3" x14ac:dyDescent="0.4">
      <c r="C8585" t="s">
        <v>6369</v>
      </c>
    </row>
    <row r="8586" spans="3:3" x14ac:dyDescent="0.4">
      <c r="C8586" t="s">
        <v>6370</v>
      </c>
    </row>
    <row r="8587" spans="3:3" x14ac:dyDescent="0.4">
      <c r="C8587" t="s">
        <v>5505</v>
      </c>
    </row>
    <row r="8588" spans="3:3" x14ac:dyDescent="0.4">
      <c r="C8588" t="s">
        <v>5575</v>
      </c>
    </row>
    <row r="8590" spans="3:3" x14ac:dyDescent="0.4">
      <c r="C8590" t="s">
        <v>6371</v>
      </c>
    </row>
    <row r="8591" spans="3:3" x14ac:dyDescent="0.4">
      <c r="C8591" t="s">
        <v>6372</v>
      </c>
    </row>
    <row r="8592" spans="3:3" x14ac:dyDescent="0.4">
      <c r="C8592" t="s">
        <v>6373</v>
      </c>
    </row>
    <row r="8593" spans="3:3" x14ac:dyDescent="0.4">
      <c r="C8593" t="s">
        <v>5667</v>
      </c>
    </row>
    <row r="8594" spans="3:3" x14ac:dyDescent="0.4">
      <c r="C8594" t="s">
        <v>5575</v>
      </c>
    </row>
    <row r="8596" spans="3:3" x14ac:dyDescent="0.4">
      <c r="C8596" t="s">
        <v>6374</v>
      </c>
    </row>
    <row r="8598" spans="3:3" x14ac:dyDescent="0.4">
      <c r="C8598" t="s">
        <v>6375</v>
      </c>
    </row>
    <row r="8599" spans="3:3" x14ac:dyDescent="0.4">
      <c r="C8599" t="s">
        <v>6376</v>
      </c>
    </row>
    <row r="8600" spans="3:3" x14ac:dyDescent="0.4">
      <c r="C8600" t="s">
        <v>6377</v>
      </c>
    </row>
    <row r="8601" spans="3:3" x14ac:dyDescent="0.4">
      <c r="C8601" t="s">
        <v>5505</v>
      </c>
    </row>
    <row r="8602" spans="3:3" x14ac:dyDescent="0.4">
      <c r="C8602" t="s">
        <v>5575</v>
      </c>
    </row>
    <row r="8604" spans="3:3" x14ac:dyDescent="0.4">
      <c r="C8604" t="s">
        <v>6378</v>
      </c>
    </row>
    <row r="8605" spans="3:3" x14ac:dyDescent="0.4">
      <c r="C8605" t="s">
        <v>6379</v>
      </c>
    </row>
    <row r="8607" spans="3:3" x14ac:dyDescent="0.4">
      <c r="C8607" t="s">
        <v>6380</v>
      </c>
    </row>
    <row r="8608" spans="3:3" x14ac:dyDescent="0.4">
      <c r="C8608" t="s">
        <v>6381</v>
      </c>
    </row>
    <row r="8609" spans="3:3" x14ac:dyDescent="0.4">
      <c r="C8609" t="s">
        <v>6382</v>
      </c>
    </row>
    <row r="8610" spans="3:3" x14ac:dyDescent="0.4">
      <c r="C8610" t="s">
        <v>5969</v>
      </c>
    </row>
    <row r="8611" spans="3:3" x14ac:dyDescent="0.4">
      <c r="C8611" t="s">
        <v>5575</v>
      </c>
    </row>
    <row r="8612" spans="3:3" x14ac:dyDescent="0.4">
      <c r="C8612" t="s">
        <v>6383</v>
      </c>
    </row>
    <row r="8613" spans="3:3" x14ac:dyDescent="0.4">
      <c r="C8613" t="s">
        <v>6384</v>
      </c>
    </row>
    <row r="8614" spans="3:3" x14ac:dyDescent="0.4">
      <c r="C8614" t="s">
        <v>6385</v>
      </c>
    </row>
    <row r="8615" spans="3:3" x14ac:dyDescent="0.4">
      <c r="C8615" t="s">
        <v>6386</v>
      </c>
    </row>
    <row r="8616" spans="3:3" x14ac:dyDescent="0.4">
      <c r="C8616" t="s">
        <v>6387</v>
      </c>
    </row>
    <row r="8617" spans="3:3" x14ac:dyDescent="0.4">
      <c r="C8617" t="s">
        <v>6388</v>
      </c>
    </row>
    <row r="8618" spans="3:3" x14ac:dyDescent="0.4">
      <c r="C8618" t="s">
        <v>6389</v>
      </c>
    </row>
    <row r="8619" spans="3:3" x14ac:dyDescent="0.4">
      <c r="C8619" t="s">
        <v>6390</v>
      </c>
    </row>
    <row r="8620" spans="3:3" x14ac:dyDescent="0.4">
      <c r="C8620" t="s">
        <v>6391</v>
      </c>
    </row>
    <row r="8621" spans="3:3" x14ac:dyDescent="0.4">
      <c r="C8621" t="s">
        <v>6392</v>
      </c>
    </row>
    <row r="8622" spans="3:3" x14ac:dyDescent="0.4">
      <c r="C8622" t="s">
        <v>6393</v>
      </c>
    </row>
    <row r="8623" spans="3:3" x14ac:dyDescent="0.4">
      <c r="C8623" t="s">
        <v>6394</v>
      </c>
    </row>
    <row r="8624" spans="3:3" x14ac:dyDescent="0.4">
      <c r="C8624" t="s">
        <v>6395</v>
      </c>
    </row>
    <row r="8626" spans="1:3" x14ac:dyDescent="0.4">
      <c r="C8626" t="s">
        <v>6396</v>
      </c>
    </row>
    <row r="8627" spans="1:3" x14ac:dyDescent="0.4">
      <c r="C8627" t="s">
        <v>6397</v>
      </c>
    </row>
    <row r="8628" spans="1:3" x14ac:dyDescent="0.4">
      <c r="C8628" s="2"/>
    </row>
    <row r="8629" spans="1:3" x14ac:dyDescent="0.4">
      <c r="C8629" s="2"/>
    </row>
    <row r="8630" spans="1:3" x14ac:dyDescent="0.4">
      <c r="A8630" s="12" t="s">
        <v>1554</v>
      </c>
      <c r="C8630" s="2"/>
    </row>
    <row r="8631" spans="1:3" x14ac:dyDescent="0.4">
      <c r="A8631" s="12" t="s">
        <v>1554</v>
      </c>
      <c r="B8631" s="18" t="s">
        <v>88</v>
      </c>
      <c r="C8631" s="2"/>
    </row>
    <row r="8632" spans="1:3" x14ac:dyDescent="0.4">
      <c r="C8632" s="2"/>
    </row>
    <row r="8633" spans="1:3" x14ac:dyDescent="0.4">
      <c r="C8633" s="2" t="s">
        <v>89</v>
      </c>
    </row>
    <row r="8634" spans="1:3" x14ac:dyDescent="0.4">
      <c r="A8634" s="12" t="s">
        <v>1554</v>
      </c>
      <c r="B8634" s="13" t="s">
        <v>4676</v>
      </c>
      <c r="C8634" s="2"/>
    </row>
    <row r="8635" spans="1:3" x14ac:dyDescent="0.4">
      <c r="A8635" s="12" t="s">
        <v>1554</v>
      </c>
      <c r="B8635" s="13" t="s">
        <v>90</v>
      </c>
      <c r="C8635" s="2"/>
    </row>
    <row r="8636" spans="1:3" x14ac:dyDescent="0.4">
      <c r="C8636" s="2" t="s">
        <v>1449</v>
      </c>
    </row>
    <row r="8637" spans="1:3" x14ac:dyDescent="0.4">
      <c r="C8637" s="2" t="s">
        <v>1450</v>
      </c>
    </row>
    <row r="8638" spans="1:3" x14ac:dyDescent="0.4">
      <c r="C8638" s="2" t="s">
        <v>1451</v>
      </c>
    </row>
    <row r="8639" spans="1:3" x14ac:dyDescent="0.4">
      <c r="C8639" s="2" t="s">
        <v>1452</v>
      </c>
    </row>
    <row r="8640" spans="1:3" x14ac:dyDescent="0.4">
      <c r="C8640" s="2" t="s">
        <v>1453</v>
      </c>
    </row>
    <row r="8641" spans="3:3" x14ac:dyDescent="0.4">
      <c r="C8641" s="2" t="s">
        <v>1454</v>
      </c>
    </row>
    <row r="8642" spans="3:3" x14ac:dyDescent="0.4">
      <c r="C8642" s="2" t="s">
        <v>1455</v>
      </c>
    </row>
    <row r="8643" spans="3:3" x14ac:dyDescent="0.4">
      <c r="C8643" s="2" t="s">
        <v>1528</v>
      </c>
    </row>
    <row r="8644" spans="3:3" x14ac:dyDescent="0.4">
      <c r="C8644" s="2"/>
    </row>
    <row r="8645" spans="3:3" x14ac:dyDescent="0.4">
      <c r="C8645" s="2" t="s">
        <v>4673</v>
      </c>
    </row>
    <row r="8646" spans="3:3" x14ac:dyDescent="0.4">
      <c r="C8646" s="2"/>
    </row>
    <row r="8647" spans="3:3" x14ac:dyDescent="0.4">
      <c r="C8647" s="2"/>
    </row>
    <row r="8648" spans="3:3" x14ac:dyDescent="0.4">
      <c r="C8648" s="2"/>
    </row>
    <row r="8649" spans="3:3" x14ac:dyDescent="0.4">
      <c r="C8649" s="2"/>
    </row>
    <row r="8650" spans="3:3" x14ac:dyDescent="0.4">
      <c r="C8650" s="2"/>
    </row>
    <row r="8651" spans="3:3" x14ac:dyDescent="0.4">
      <c r="C8651" s="2"/>
    </row>
    <row r="8652" spans="3:3" x14ac:dyDescent="0.4">
      <c r="C8652" s="2"/>
    </row>
    <row r="8653" spans="3:3" x14ac:dyDescent="0.4">
      <c r="C8653" s="2"/>
    </row>
    <row r="8654" spans="3:3" x14ac:dyDescent="0.4">
      <c r="C8654" s="2"/>
    </row>
    <row r="8655" spans="3:3" x14ac:dyDescent="0.4">
      <c r="C8655" s="2"/>
    </row>
    <row r="8656" spans="3:3" x14ac:dyDescent="0.4">
      <c r="C8656" s="2"/>
    </row>
    <row r="8657" spans="1:12" x14ac:dyDescent="0.4">
      <c r="A8657" s="12" t="s">
        <v>4478</v>
      </c>
      <c r="C8657" s="2"/>
    </row>
    <row r="8658" spans="1:12" x14ac:dyDescent="0.4">
      <c r="A8658" s="12" t="s">
        <v>4478</v>
      </c>
      <c r="B8658" s="13" t="s">
        <v>4677</v>
      </c>
      <c r="C8658" s="2"/>
      <c r="L8658" t="s">
        <v>4674</v>
      </c>
    </row>
    <row r="8659" spans="1:12" x14ac:dyDescent="0.4">
      <c r="A8659" s="12" t="s">
        <v>4478</v>
      </c>
      <c r="B8659" s="13" t="s">
        <v>4719</v>
      </c>
      <c r="C8659" s="2"/>
      <c r="L8659" t="s">
        <v>4675</v>
      </c>
    </row>
    <row r="8660" spans="1:12" x14ac:dyDescent="0.4">
      <c r="A8660" s="12" t="s">
        <v>4478</v>
      </c>
      <c r="B8660" s="13" t="s">
        <v>38</v>
      </c>
      <c r="C8660" s="2"/>
      <c r="L8660" t="s">
        <v>38</v>
      </c>
    </row>
    <row r="8661" spans="1:12" x14ac:dyDescent="0.4">
      <c r="C8661" s="2"/>
    </row>
    <row r="8662" spans="1:12" x14ac:dyDescent="0.4">
      <c r="C8662" s="2"/>
    </row>
    <row r="8663" spans="1:12" x14ac:dyDescent="0.4">
      <c r="C8663" s="2"/>
    </row>
    <row r="8664" spans="1:12" x14ac:dyDescent="0.4">
      <c r="C8664" s="2" t="s">
        <v>1564</v>
      </c>
    </row>
    <row r="8665" spans="1:12" x14ac:dyDescent="0.4">
      <c r="A8665" s="12" t="s">
        <v>1554</v>
      </c>
      <c r="B8665" s="13" t="s">
        <v>7020</v>
      </c>
      <c r="C8665" s="2"/>
    </row>
    <row r="8666" spans="1:12" x14ac:dyDescent="0.4">
      <c r="A8666" s="12" t="s">
        <v>1554</v>
      </c>
      <c r="B8666" s="13" t="s">
        <v>1456</v>
      </c>
      <c r="C8666" s="2"/>
    </row>
    <row r="8667" spans="1:12" x14ac:dyDescent="0.4">
      <c r="C8667" s="2" t="s">
        <v>1457</v>
      </c>
    </row>
    <row r="8668" spans="1:12" x14ac:dyDescent="0.4">
      <c r="C8668" s="2" t="s">
        <v>1458</v>
      </c>
    </row>
    <row r="8669" spans="1:12" x14ac:dyDescent="0.4">
      <c r="C8669" s="2" t="s">
        <v>1459</v>
      </c>
    </row>
    <row r="8670" spans="1:12" x14ac:dyDescent="0.4">
      <c r="C8670" s="2" t="s">
        <v>1460</v>
      </c>
    </row>
    <row r="8671" spans="1:12" x14ac:dyDescent="0.4">
      <c r="C8671" s="2" t="s">
        <v>1461</v>
      </c>
    </row>
    <row r="8672" spans="1:12" x14ac:dyDescent="0.4">
      <c r="C8672" s="2" t="s">
        <v>1462</v>
      </c>
    </row>
    <row r="8673" spans="1:19" x14ac:dyDescent="0.4">
      <c r="C8673" s="6" t="s">
        <v>1572</v>
      </c>
      <c r="L8673" t="s">
        <v>7021</v>
      </c>
    </row>
    <row r="8674" spans="1:19" x14ac:dyDescent="0.4">
      <c r="C8674" s="2" t="s">
        <v>1463</v>
      </c>
    </row>
    <row r="8675" spans="1:19" x14ac:dyDescent="0.4">
      <c r="C8675" s="2" t="s">
        <v>1464</v>
      </c>
    </row>
    <row r="8676" spans="1:19" x14ac:dyDescent="0.4">
      <c r="C8676" s="2" t="s">
        <v>1465</v>
      </c>
    </row>
    <row r="8677" spans="1:19" x14ac:dyDescent="0.4">
      <c r="C8677" s="2" t="s">
        <v>1466</v>
      </c>
    </row>
    <row r="8678" spans="1:19" x14ac:dyDescent="0.4">
      <c r="C8678" s="2" t="s">
        <v>1467</v>
      </c>
    </row>
    <row r="8679" spans="1:19" x14ac:dyDescent="0.4">
      <c r="C8679" s="2" t="s">
        <v>1468</v>
      </c>
    </row>
    <row r="8680" spans="1:19" x14ac:dyDescent="0.4">
      <c r="C8680" s="2" t="s">
        <v>1469</v>
      </c>
    </row>
    <row r="8681" spans="1:19" x14ac:dyDescent="0.4">
      <c r="C8681" s="2" t="s">
        <v>1470</v>
      </c>
    </row>
    <row r="8682" spans="1:19" x14ac:dyDescent="0.4">
      <c r="A8682" s="12" t="s">
        <v>1554</v>
      </c>
      <c r="B8682" s="13" t="s">
        <v>4331</v>
      </c>
      <c r="C8682" s="2"/>
      <c r="N8682"/>
      <c r="S8682"/>
    </row>
    <row r="8683" spans="1:19" x14ac:dyDescent="0.4">
      <c r="C8683" s="2" t="s">
        <v>1565</v>
      </c>
      <c r="N8683"/>
      <c r="S8683"/>
    </row>
    <row r="8684" spans="1:19" x14ac:dyDescent="0.4">
      <c r="C8684" s="2" t="s">
        <v>1567</v>
      </c>
      <c r="L8684" t="s">
        <v>1573</v>
      </c>
      <c r="N8684"/>
      <c r="S8684"/>
    </row>
    <row r="8685" spans="1:19" x14ac:dyDescent="0.4">
      <c r="C8685" s="2" t="s">
        <v>1566</v>
      </c>
      <c r="N8685"/>
      <c r="S8685"/>
    </row>
    <row r="8686" spans="1:19" x14ac:dyDescent="0.4">
      <c r="C8686" s="2" t="s">
        <v>1568</v>
      </c>
      <c r="L8686" t="s">
        <v>1574</v>
      </c>
      <c r="N8686"/>
      <c r="S8686"/>
    </row>
    <row r="8687" spans="1:19" x14ac:dyDescent="0.4">
      <c r="C8687" s="2"/>
      <c r="L8687" t="s">
        <v>1575</v>
      </c>
      <c r="N8687"/>
      <c r="S8687"/>
    </row>
    <row r="8688" spans="1:19" x14ac:dyDescent="0.4">
      <c r="A8688" s="12" t="s">
        <v>1554</v>
      </c>
      <c r="B8688" s="13" t="s">
        <v>4678</v>
      </c>
      <c r="C8688" s="2"/>
      <c r="L8688" t="s">
        <v>1570</v>
      </c>
      <c r="N8688"/>
      <c r="S8688"/>
    </row>
    <row r="8689" spans="1:19" x14ac:dyDescent="0.4">
      <c r="A8689" s="12" t="s">
        <v>1554</v>
      </c>
      <c r="B8689" s="13" t="s">
        <v>1471</v>
      </c>
      <c r="C8689" s="2"/>
      <c r="L8689" t="s">
        <v>1571</v>
      </c>
      <c r="N8689"/>
      <c r="S8689"/>
    </row>
    <row r="8690" spans="1:19" x14ac:dyDescent="0.4">
      <c r="C8690" s="2" t="s">
        <v>942</v>
      </c>
      <c r="N8690"/>
      <c r="S8690"/>
    </row>
    <row r="8691" spans="1:19" x14ac:dyDescent="0.4">
      <c r="C8691" s="2" t="s">
        <v>1472</v>
      </c>
      <c r="N8691"/>
      <c r="S8691"/>
    </row>
    <row r="8692" spans="1:19" x14ac:dyDescent="0.4">
      <c r="C8692" s="2" t="s">
        <v>1473</v>
      </c>
      <c r="N8692"/>
      <c r="S8692"/>
    </row>
    <row r="8693" spans="1:19" x14ac:dyDescent="0.4">
      <c r="C8693" s="2" t="s">
        <v>1474</v>
      </c>
      <c r="N8693"/>
      <c r="S8693"/>
    </row>
    <row r="8694" spans="1:19" x14ac:dyDescent="0.4">
      <c r="C8694" s="2" t="s">
        <v>1475</v>
      </c>
      <c r="N8694"/>
      <c r="S8694"/>
    </row>
    <row r="8695" spans="1:19" x14ac:dyDescent="0.4">
      <c r="C8695" s="2" t="s">
        <v>1476</v>
      </c>
      <c r="N8695"/>
      <c r="S8695"/>
    </row>
    <row r="8696" spans="1:19" x14ac:dyDescent="0.4">
      <c r="C8696" s="2" t="s">
        <v>942</v>
      </c>
      <c r="N8696"/>
      <c r="S8696"/>
    </row>
    <row r="8697" spans="1:19" x14ac:dyDescent="0.4">
      <c r="A8697"/>
      <c r="B8697"/>
      <c r="C8697" s="2"/>
      <c r="N8697"/>
      <c r="S8697"/>
    </row>
    <row r="8698" spans="1:19" x14ac:dyDescent="0.4">
      <c r="A8698"/>
      <c r="B8698"/>
      <c r="C8698" s="2" t="s">
        <v>1477</v>
      </c>
      <c r="N8698"/>
      <c r="S8698"/>
    </row>
    <row r="8699" spans="1:19" x14ac:dyDescent="0.4">
      <c r="A8699"/>
      <c r="B8699"/>
      <c r="C8699" s="2" t="s">
        <v>1478</v>
      </c>
      <c r="N8699"/>
      <c r="S8699"/>
    </row>
    <row r="8700" spans="1:19" x14ac:dyDescent="0.4">
      <c r="A8700"/>
      <c r="B8700"/>
      <c r="C8700" s="2" t="s">
        <v>1479</v>
      </c>
      <c r="N8700"/>
      <c r="S8700"/>
    </row>
    <row r="8701" spans="1:19" x14ac:dyDescent="0.4">
      <c r="A8701"/>
      <c r="B8701"/>
      <c r="C8701" s="2" t="s">
        <v>1480</v>
      </c>
      <c r="N8701"/>
      <c r="S8701"/>
    </row>
    <row r="8702" spans="1:19" x14ac:dyDescent="0.4">
      <c r="A8702"/>
      <c r="B8702"/>
      <c r="C8702" s="2" t="s">
        <v>942</v>
      </c>
      <c r="N8702"/>
      <c r="S8702"/>
    </row>
    <row r="8703" spans="1:19" x14ac:dyDescent="0.4">
      <c r="A8703"/>
      <c r="B8703"/>
      <c r="C8703" s="2" t="s">
        <v>1481</v>
      </c>
      <c r="N8703"/>
      <c r="S8703"/>
    </row>
    <row r="8704" spans="1:19" x14ac:dyDescent="0.4">
      <c r="A8704"/>
      <c r="B8704"/>
      <c r="C8704" s="2" t="s">
        <v>1482</v>
      </c>
      <c r="N8704"/>
      <c r="S8704"/>
    </row>
    <row r="8705" spans="1:19" x14ac:dyDescent="0.4">
      <c r="A8705"/>
      <c r="B8705"/>
      <c r="C8705" s="2" t="s">
        <v>1483</v>
      </c>
      <c r="N8705"/>
      <c r="S8705"/>
    </row>
    <row r="8706" spans="1:19" x14ac:dyDescent="0.4">
      <c r="A8706"/>
      <c r="B8706"/>
      <c r="C8706" s="2"/>
      <c r="N8706"/>
      <c r="S8706"/>
    </row>
    <row r="8707" spans="1:19" x14ac:dyDescent="0.4">
      <c r="A8707"/>
      <c r="B8707"/>
      <c r="C8707" s="2" t="s">
        <v>1484</v>
      </c>
      <c r="N8707"/>
      <c r="S8707"/>
    </row>
    <row r="8708" spans="1:19" x14ac:dyDescent="0.4">
      <c r="A8708"/>
      <c r="B8708"/>
      <c r="C8708" s="2" t="s">
        <v>1485</v>
      </c>
      <c r="N8708"/>
      <c r="S8708"/>
    </row>
    <row r="8709" spans="1:19" x14ac:dyDescent="0.4">
      <c r="A8709"/>
      <c r="B8709"/>
      <c r="C8709" s="2" t="s">
        <v>1486</v>
      </c>
      <c r="N8709"/>
      <c r="S8709"/>
    </row>
    <row r="8710" spans="1:19" x14ac:dyDescent="0.4">
      <c r="A8710"/>
      <c r="B8710"/>
      <c r="C8710" s="2" t="s">
        <v>1487</v>
      </c>
      <c r="N8710"/>
      <c r="S8710"/>
    </row>
    <row r="8711" spans="1:19" x14ac:dyDescent="0.4">
      <c r="A8711"/>
      <c r="B8711"/>
      <c r="C8711" s="2" t="s">
        <v>1488</v>
      </c>
      <c r="N8711"/>
      <c r="S8711"/>
    </row>
    <row r="8712" spans="1:19" x14ac:dyDescent="0.4">
      <c r="A8712"/>
      <c r="B8712"/>
      <c r="C8712" s="2" t="s">
        <v>1489</v>
      </c>
      <c r="N8712"/>
      <c r="S8712"/>
    </row>
    <row r="8713" spans="1:19" x14ac:dyDescent="0.4">
      <c r="A8713"/>
      <c r="B8713"/>
      <c r="C8713" s="2" t="s">
        <v>1490</v>
      </c>
      <c r="N8713"/>
      <c r="S8713"/>
    </row>
    <row r="8714" spans="1:19" x14ac:dyDescent="0.4">
      <c r="A8714"/>
      <c r="B8714"/>
      <c r="C8714" s="2" t="s">
        <v>1491</v>
      </c>
      <c r="N8714"/>
      <c r="S8714"/>
    </row>
    <row r="8715" spans="1:19" x14ac:dyDescent="0.4">
      <c r="A8715"/>
      <c r="B8715"/>
      <c r="C8715" s="2"/>
      <c r="N8715"/>
      <c r="S8715"/>
    </row>
    <row r="8716" spans="1:19" x14ac:dyDescent="0.4">
      <c r="A8716"/>
      <c r="B8716"/>
      <c r="C8716" s="2" t="s">
        <v>1492</v>
      </c>
      <c r="N8716"/>
      <c r="S8716"/>
    </row>
    <row r="8717" spans="1:19" x14ac:dyDescent="0.4">
      <c r="A8717"/>
      <c r="B8717"/>
      <c r="C8717" s="2" t="s">
        <v>1493</v>
      </c>
      <c r="N8717"/>
      <c r="S8717"/>
    </row>
    <row r="8718" spans="1:19" x14ac:dyDescent="0.4">
      <c r="A8718"/>
      <c r="B8718"/>
      <c r="C8718" s="2" t="s">
        <v>1494</v>
      </c>
      <c r="N8718"/>
      <c r="S8718"/>
    </row>
    <row r="8719" spans="1:19" x14ac:dyDescent="0.4">
      <c r="A8719"/>
      <c r="B8719"/>
      <c r="C8719" s="2" t="s">
        <v>1495</v>
      </c>
      <c r="N8719"/>
      <c r="S8719"/>
    </row>
    <row r="8720" spans="1:19" x14ac:dyDescent="0.4">
      <c r="A8720"/>
      <c r="B8720"/>
      <c r="C8720" s="2"/>
      <c r="N8720"/>
      <c r="S8720"/>
    </row>
    <row r="8721" spans="1:19" x14ac:dyDescent="0.4">
      <c r="A8721"/>
      <c r="B8721"/>
      <c r="C8721" s="2" t="s">
        <v>1496</v>
      </c>
      <c r="N8721"/>
      <c r="S8721"/>
    </row>
    <row r="8722" spans="1:19" x14ac:dyDescent="0.4">
      <c r="A8722"/>
      <c r="B8722"/>
      <c r="C8722" s="2" t="s">
        <v>942</v>
      </c>
      <c r="N8722"/>
      <c r="S8722"/>
    </row>
    <row r="8723" spans="1:19" x14ac:dyDescent="0.4">
      <c r="A8723"/>
      <c r="B8723"/>
      <c r="C8723" s="2" t="s">
        <v>1497</v>
      </c>
      <c r="N8723"/>
      <c r="S8723"/>
    </row>
    <row r="8724" spans="1:19" x14ac:dyDescent="0.4">
      <c r="A8724"/>
      <c r="B8724"/>
      <c r="C8724" s="2" t="s">
        <v>1498</v>
      </c>
      <c r="N8724"/>
      <c r="S8724"/>
    </row>
    <row r="8725" spans="1:19" x14ac:dyDescent="0.4">
      <c r="A8725"/>
      <c r="B8725"/>
      <c r="C8725" s="2" t="s">
        <v>1499</v>
      </c>
      <c r="N8725"/>
      <c r="S8725"/>
    </row>
    <row r="8726" spans="1:19" x14ac:dyDescent="0.4">
      <c r="A8726"/>
      <c r="B8726"/>
      <c r="C8726" s="2" t="s">
        <v>1500</v>
      </c>
      <c r="N8726"/>
      <c r="S8726"/>
    </row>
    <row r="8727" spans="1:19" x14ac:dyDescent="0.4">
      <c r="A8727"/>
      <c r="B8727"/>
      <c r="C8727" s="2" t="s">
        <v>942</v>
      </c>
      <c r="N8727"/>
      <c r="S8727"/>
    </row>
    <row r="8728" spans="1:19" x14ac:dyDescent="0.4">
      <c r="A8728"/>
      <c r="B8728"/>
      <c r="C8728" s="2" t="s">
        <v>1501</v>
      </c>
      <c r="N8728"/>
      <c r="S8728"/>
    </row>
    <row r="8729" spans="1:19" x14ac:dyDescent="0.4">
      <c r="A8729"/>
      <c r="B8729"/>
      <c r="C8729" s="2" t="s">
        <v>1502</v>
      </c>
      <c r="N8729"/>
      <c r="S8729"/>
    </row>
    <row r="8730" spans="1:19" x14ac:dyDescent="0.4">
      <c r="A8730"/>
      <c r="B8730"/>
      <c r="C8730" s="2" t="s">
        <v>1503</v>
      </c>
      <c r="N8730"/>
      <c r="S8730"/>
    </row>
    <row r="8731" spans="1:19" x14ac:dyDescent="0.4">
      <c r="A8731"/>
      <c r="B8731"/>
      <c r="C8731" s="2" t="s">
        <v>1504</v>
      </c>
      <c r="N8731"/>
      <c r="S8731"/>
    </row>
    <row r="8732" spans="1:19" x14ac:dyDescent="0.4">
      <c r="A8732"/>
      <c r="B8732"/>
      <c r="C8732" s="2"/>
      <c r="N8732"/>
      <c r="S8732"/>
    </row>
    <row r="8733" spans="1:19" x14ac:dyDescent="0.4">
      <c r="A8733"/>
      <c r="B8733"/>
      <c r="C8733" s="2" t="s">
        <v>942</v>
      </c>
      <c r="N8733"/>
      <c r="S8733"/>
    </row>
    <row r="8734" spans="1:19" x14ac:dyDescent="0.4">
      <c r="A8734"/>
      <c r="B8734"/>
      <c r="C8734" s="2" t="s">
        <v>1505</v>
      </c>
      <c r="N8734"/>
      <c r="S8734"/>
    </row>
    <row r="8735" spans="1:19" x14ac:dyDescent="0.4">
      <c r="A8735"/>
      <c r="B8735"/>
      <c r="C8735" s="2" t="s">
        <v>942</v>
      </c>
      <c r="N8735"/>
      <c r="S8735"/>
    </row>
    <row r="8736" spans="1:19" x14ac:dyDescent="0.4">
      <c r="A8736"/>
      <c r="B8736"/>
      <c r="C8736" s="2" t="s">
        <v>1506</v>
      </c>
      <c r="N8736"/>
      <c r="S8736"/>
    </row>
    <row r="8737" spans="1:19" x14ac:dyDescent="0.4">
      <c r="A8737"/>
      <c r="B8737"/>
      <c r="C8737" s="2" t="s">
        <v>1507</v>
      </c>
      <c r="N8737"/>
      <c r="S8737"/>
    </row>
    <row r="8738" spans="1:19" x14ac:dyDescent="0.4">
      <c r="A8738"/>
      <c r="B8738"/>
      <c r="C8738" s="2" t="s">
        <v>1508</v>
      </c>
      <c r="N8738"/>
      <c r="S8738"/>
    </row>
    <row r="8739" spans="1:19" x14ac:dyDescent="0.4">
      <c r="A8739"/>
      <c r="B8739"/>
      <c r="C8739" s="2" t="s">
        <v>1509</v>
      </c>
      <c r="N8739"/>
      <c r="S8739"/>
    </row>
    <row r="8740" spans="1:19" x14ac:dyDescent="0.4">
      <c r="A8740"/>
      <c r="B8740"/>
      <c r="C8740" s="2" t="s">
        <v>1510</v>
      </c>
      <c r="N8740"/>
      <c r="S8740"/>
    </row>
    <row r="8741" spans="1:19" x14ac:dyDescent="0.4">
      <c r="A8741"/>
      <c r="B8741"/>
      <c r="C8741" s="2"/>
      <c r="N8741"/>
      <c r="S8741"/>
    </row>
    <row r="8742" spans="1:19" x14ac:dyDescent="0.4">
      <c r="A8742"/>
      <c r="B8742"/>
      <c r="C8742" s="2" t="s">
        <v>942</v>
      </c>
      <c r="N8742"/>
      <c r="S8742"/>
    </row>
    <row r="8743" spans="1:19" x14ac:dyDescent="0.4">
      <c r="A8743"/>
      <c r="B8743"/>
      <c r="C8743" s="2" t="s">
        <v>1511</v>
      </c>
      <c r="N8743"/>
      <c r="S8743"/>
    </row>
    <row r="8744" spans="1:19" x14ac:dyDescent="0.4">
      <c r="A8744"/>
      <c r="B8744"/>
      <c r="C8744" s="2" t="s">
        <v>942</v>
      </c>
      <c r="N8744"/>
      <c r="S8744"/>
    </row>
    <row r="8745" spans="1:19" x14ac:dyDescent="0.4">
      <c r="A8745"/>
      <c r="B8745"/>
      <c r="C8745" s="2" t="s">
        <v>1512</v>
      </c>
      <c r="N8745"/>
      <c r="S8745"/>
    </row>
    <row r="8746" spans="1:19" x14ac:dyDescent="0.4">
      <c r="A8746"/>
      <c r="B8746"/>
      <c r="C8746" s="2" t="s">
        <v>1513</v>
      </c>
      <c r="N8746"/>
      <c r="S8746"/>
    </row>
    <row r="8747" spans="1:19" x14ac:dyDescent="0.4">
      <c r="A8747"/>
      <c r="B8747"/>
      <c r="C8747" s="2" t="s">
        <v>1508</v>
      </c>
      <c r="N8747"/>
      <c r="S8747"/>
    </row>
    <row r="8748" spans="1:19" x14ac:dyDescent="0.4">
      <c r="A8748"/>
      <c r="B8748"/>
      <c r="C8748" s="2" t="s">
        <v>1514</v>
      </c>
      <c r="N8748"/>
      <c r="S8748"/>
    </row>
    <row r="8749" spans="1:19" x14ac:dyDescent="0.4">
      <c r="A8749"/>
      <c r="B8749"/>
      <c r="C8749" s="2" t="s">
        <v>1515</v>
      </c>
      <c r="N8749"/>
      <c r="S8749"/>
    </row>
    <row r="8750" spans="1:19" x14ac:dyDescent="0.4">
      <c r="A8750"/>
      <c r="B8750"/>
      <c r="C8750" s="2"/>
      <c r="N8750"/>
      <c r="S8750"/>
    </row>
    <row r="8751" spans="1:19" x14ac:dyDescent="0.4">
      <c r="A8751"/>
      <c r="B8751"/>
      <c r="C8751" s="2" t="s">
        <v>942</v>
      </c>
      <c r="N8751"/>
      <c r="S8751"/>
    </row>
    <row r="8752" spans="1:19" x14ac:dyDescent="0.4">
      <c r="A8752"/>
      <c r="B8752"/>
      <c r="C8752" s="2" t="s">
        <v>1516</v>
      </c>
      <c r="N8752"/>
      <c r="S8752"/>
    </row>
    <row r="8753" spans="1:19" x14ac:dyDescent="0.4">
      <c r="A8753"/>
      <c r="B8753"/>
      <c r="C8753" s="2" t="s">
        <v>1517</v>
      </c>
      <c r="N8753"/>
      <c r="S8753"/>
    </row>
    <row r="8754" spans="1:19" x14ac:dyDescent="0.4">
      <c r="A8754"/>
      <c r="B8754"/>
      <c r="C8754" s="2" t="s">
        <v>1518</v>
      </c>
      <c r="N8754"/>
      <c r="S8754"/>
    </row>
    <row r="8755" spans="1:19" x14ac:dyDescent="0.4">
      <c r="A8755"/>
      <c r="B8755"/>
      <c r="C8755" s="2" t="s">
        <v>942</v>
      </c>
      <c r="N8755"/>
      <c r="S8755"/>
    </row>
    <row r="8756" spans="1:19" x14ac:dyDescent="0.4">
      <c r="A8756"/>
      <c r="B8756"/>
      <c r="C8756" s="2" t="s">
        <v>1519</v>
      </c>
      <c r="N8756"/>
      <c r="S8756"/>
    </row>
    <row r="8757" spans="1:19" x14ac:dyDescent="0.4">
      <c r="A8757"/>
      <c r="B8757"/>
      <c r="C8757" s="2"/>
      <c r="N8757"/>
      <c r="S8757"/>
    </row>
    <row r="8758" spans="1:19" x14ac:dyDescent="0.4">
      <c r="A8758"/>
      <c r="B8758"/>
      <c r="C8758" s="2" t="s">
        <v>942</v>
      </c>
      <c r="N8758"/>
      <c r="S8758"/>
    </row>
    <row r="8759" spans="1:19" x14ac:dyDescent="0.4">
      <c r="A8759"/>
      <c r="B8759"/>
      <c r="C8759" s="2" t="s">
        <v>1520</v>
      </c>
      <c r="N8759"/>
      <c r="S8759"/>
    </row>
    <row r="8760" spans="1:19" x14ac:dyDescent="0.4">
      <c r="A8760"/>
      <c r="B8760"/>
      <c r="C8760" s="2" t="s">
        <v>1521</v>
      </c>
      <c r="N8760"/>
      <c r="S8760"/>
    </row>
    <row r="8761" spans="1:19" x14ac:dyDescent="0.4">
      <c r="C8761" s="2" t="s">
        <v>1522</v>
      </c>
      <c r="N8761"/>
      <c r="S8761"/>
    </row>
    <row r="8762" spans="1:19" x14ac:dyDescent="0.4">
      <c r="C8762" s="2" t="s">
        <v>942</v>
      </c>
      <c r="N8762"/>
      <c r="S8762"/>
    </row>
    <row r="8763" spans="1:19" x14ac:dyDescent="0.4">
      <c r="C8763" s="2" t="s">
        <v>1523</v>
      </c>
      <c r="N8763"/>
      <c r="S8763"/>
    </row>
    <row r="8764" spans="1:19" x14ac:dyDescent="0.4">
      <c r="C8764" s="2"/>
      <c r="N8764"/>
      <c r="S8764"/>
    </row>
    <row r="8765" spans="1:19" x14ac:dyDescent="0.4">
      <c r="C8765" s="2" t="s">
        <v>1524</v>
      </c>
      <c r="N8765"/>
      <c r="S8765"/>
    </row>
    <row r="8766" spans="1:19" x14ac:dyDescent="0.4">
      <c r="C8766" s="2" t="s">
        <v>942</v>
      </c>
      <c r="N8766"/>
      <c r="S8766"/>
    </row>
    <row r="8767" spans="1:19" x14ac:dyDescent="0.4">
      <c r="C8767" s="2" t="s">
        <v>1525</v>
      </c>
      <c r="N8767"/>
      <c r="S8767"/>
    </row>
    <row r="8768" spans="1:19" x14ac:dyDescent="0.4">
      <c r="C8768" s="2"/>
      <c r="N8768"/>
      <c r="S8768"/>
    </row>
    <row r="8769" spans="1:19" x14ac:dyDescent="0.4">
      <c r="C8769" s="2" t="s">
        <v>1526</v>
      </c>
      <c r="N8769"/>
      <c r="S8769"/>
    </row>
    <row r="8770" spans="1:19" x14ac:dyDescent="0.4">
      <c r="C8770" s="2" t="s">
        <v>1527</v>
      </c>
      <c r="N8770"/>
      <c r="S8770"/>
    </row>
    <row r="8771" spans="1:19" x14ac:dyDescent="0.4">
      <c r="C8771" s="2"/>
      <c r="N8771"/>
      <c r="S8771"/>
    </row>
    <row r="8772" spans="1:19" x14ac:dyDescent="0.4">
      <c r="C8772" s="6" t="s">
        <v>1569</v>
      </c>
      <c r="N8772"/>
      <c r="S8772"/>
    </row>
    <row r="8773" spans="1:19" x14ac:dyDescent="0.4">
      <c r="C8773" s="2"/>
      <c r="N8773"/>
      <c r="S8773"/>
    </row>
    <row r="8774" spans="1:19" x14ac:dyDescent="0.4">
      <c r="C8774" s="2" t="s">
        <v>91</v>
      </c>
      <c r="N8774"/>
      <c r="S8774"/>
    </row>
    <row r="8775" spans="1:19" x14ac:dyDescent="0.4">
      <c r="A8775" s="12" t="s">
        <v>1554</v>
      </c>
      <c r="B8775" s="13" t="s">
        <v>4679</v>
      </c>
      <c r="C8775" s="2"/>
      <c r="N8775"/>
      <c r="S8775"/>
    </row>
    <row r="8776" spans="1:19" x14ac:dyDescent="0.4">
      <c r="C8776" s="2"/>
    </row>
    <row r="8777" spans="1:19" x14ac:dyDescent="0.4">
      <c r="C8777" s="2" t="s">
        <v>4863</v>
      </c>
      <c r="N8777"/>
      <c r="S8777"/>
    </row>
    <row r="8778" spans="1:19" x14ac:dyDescent="0.4">
      <c r="A8778" s="12" t="s">
        <v>1554</v>
      </c>
      <c r="B8778" s="13" t="s">
        <v>4864</v>
      </c>
      <c r="C8778" s="2"/>
      <c r="N8778"/>
      <c r="S8778"/>
    </row>
    <row r="8779" spans="1:19" x14ac:dyDescent="0.4">
      <c r="A8779" s="12" t="s">
        <v>1554</v>
      </c>
      <c r="B8779" s="13" t="s">
        <v>4865</v>
      </c>
      <c r="C8779" s="2"/>
      <c r="N8779"/>
      <c r="S8779"/>
    </row>
    <row r="8780" spans="1:19" x14ac:dyDescent="0.4">
      <c r="A8780" s="12" t="s">
        <v>1554</v>
      </c>
      <c r="B8780" s="13" t="s">
        <v>4866</v>
      </c>
      <c r="C8780" s="2"/>
      <c r="N8780"/>
      <c r="S8780"/>
    </row>
    <row r="8781" spans="1:19" x14ac:dyDescent="0.4">
      <c r="A8781" s="12" t="s">
        <v>1554</v>
      </c>
      <c r="B8781" s="13" t="s">
        <v>4867</v>
      </c>
      <c r="C8781" s="2"/>
      <c r="N8781"/>
      <c r="S8781"/>
    </row>
    <row r="8782" spans="1:19" x14ac:dyDescent="0.4">
      <c r="A8782" s="12" t="s">
        <v>1554</v>
      </c>
      <c r="B8782" s="13" t="s">
        <v>4868</v>
      </c>
      <c r="C8782" s="2"/>
      <c r="N8782"/>
      <c r="S8782"/>
    </row>
    <row r="8783" spans="1:19" x14ac:dyDescent="0.4">
      <c r="A8783" s="12" t="s">
        <v>1554</v>
      </c>
      <c r="B8783" s="13" t="s">
        <v>4869</v>
      </c>
      <c r="C8783" s="2"/>
      <c r="N8783"/>
      <c r="S8783"/>
    </row>
    <row r="8784" spans="1:19" x14ac:dyDescent="0.4">
      <c r="A8784" s="12" t="s">
        <v>1554</v>
      </c>
      <c r="B8784" s="13" t="s">
        <v>38</v>
      </c>
      <c r="C8784" s="2"/>
      <c r="N8784"/>
      <c r="S8784"/>
    </row>
    <row r="8785" spans="1:19" x14ac:dyDescent="0.4">
      <c r="C8785" s="2"/>
      <c r="N8785"/>
      <c r="S8785"/>
    </row>
    <row r="8786" spans="1:19" x14ac:dyDescent="0.4">
      <c r="C8786" s="2" t="s">
        <v>4870</v>
      </c>
      <c r="N8786"/>
      <c r="S8786"/>
    </row>
    <row r="8787" spans="1:19" x14ac:dyDescent="0.4">
      <c r="A8787" s="12" t="s">
        <v>1554</v>
      </c>
      <c r="B8787" s="13" t="s">
        <v>7011</v>
      </c>
      <c r="C8787" s="2"/>
      <c r="L8787" s="63" t="s">
        <v>7013</v>
      </c>
      <c r="N8787"/>
      <c r="S8787"/>
    </row>
    <row r="8788" spans="1:19" x14ac:dyDescent="0.4">
      <c r="A8788" s="12" t="s">
        <v>1554</v>
      </c>
      <c r="B8788" s="13" t="s">
        <v>7012</v>
      </c>
      <c r="C8788" s="2"/>
      <c r="N8788"/>
      <c r="S8788"/>
    </row>
    <row r="8789" spans="1:19" x14ac:dyDescent="0.4">
      <c r="A8789" s="12" t="s">
        <v>1554</v>
      </c>
      <c r="B8789" s="13" t="s">
        <v>4333</v>
      </c>
      <c r="C8789" s="2"/>
      <c r="N8789"/>
      <c r="S8789"/>
    </row>
    <row r="8790" spans="1:19" x14ac:dyDescent="0.4">
      <c r="C8790" s="2" t="s">
        <v>4871</v>
      </c>
    </row>
    <row r="8791" spans="1:19" x14ac:dyDescent="0.4">
      <c r="C8791" s="2" t="s">
        <v>4872</v>
      </c>
    </row>
    <row r="8792" spans="1:19" x14ac:dyDescent="0.4">
      <c r="C8792" s="2"/>
    </row>
    <row r="8793" spans="1:19" x14ac:dyDescent="0.4">
      <c r="C8793" s="2" t="s">
        <v>2796</v>
      </c>
      <c r="N8793"/>
      <c r="S8793"/>
    </row>
    <row r="8794" spans="1:19" x14ac:dyDescent="0.4">
      <c r="A8794" s="12" t="s">
        <v>1554</v>
      </c>
      <c r="B8794" s="13" t="s">
        <v>4680</v>
      </c>
      <c r="C8794" s="2"/>
      <c r="N8794"/>
      <c r="S8794"/>
    </row>
    <row r="8795" spans="1:19" x14ac:dyDescent="0.4">
      <c r="A8795" s="12" t="s">
        <v>1554</v>
      </c>
      <c r="B8795" s="13" t="s">
        <v>4681</v>
      </c>
      <c r="C8795" s="2"/>
      <c r="N8795"/>
      <c r="S8795"/>
    </row>
    <row r="8796" spans="1:19" x14ac:dyDescent="0.4">
      <c r="A8796" s="12" t="s">
        <v>1554</v>
      </c>
      <c r="C8796" s="2"/>
      <c r="N8796"/>
      <c r="S8796"/>
    </row>
    <row r="8797" spans="1:19" x14ac:dyDescent="0.4">
      <c r="A8797" s="12" t="s">
        <v>1554</v>
      </c>
      <c r="B8797" s="18" t="s">
        <v>2753</v>
      </c>
      <c r="C8797" s="2"/>
      <c r="N8797"/>
      <c r="S8797"/>
    </row>
    <row r="8798" spans="1:19" x14ac:dyDescent="0.4">
      <c r="A8798" s="12" t="s">
        <v>1554</v>
      </c>
      <c r="B8798" s="18" t="s">
        <v>2755</v>
      </c>
      <c r="C8798" s="2"/>
      <c r="N8798"/>
      <c r="S8798"/>
    </row>
    <row r="8799" spans="1:19" x14ac:dyDescent="0.4">
      <c r="C8799" s="2" t="s">
        <v>1529</v>
      </c>
      <c r="N8799"/>
      <c r="S8799"/>
    </row>
    <row r="8800" spans="1:19" x14ac:dyDescent="0.4">
      <c r="A8800" s="12" t="s">
        <v>1554</v>
      </c>
      <c r="B8800" s="13" t="s">
        <v>4720</v>
      </c>
      <c r="C8800" s="2"/>
      <c r="N8800"/>
      <c r="S8800"/>
    </row>
    <row r="8801" spans="1:19" x14ac:dyDescent="0.4">
      <c r="A8801" s="12" t="s">
        <v>1554</v>
      </c>
      <c r="B8801" s="13" t="s">
        <v>4721</v>
      </c>
      <c r="C8801" s="2"/>
      <c r="N8801"/>
      <c r="S8801"/>
    </row>
    <row r="8802" spans="1:19" x14ac:dyDescent="0.4">
      <c r="A8802" s="12" t="s">
        <v>1554</v>
      </c>
      <c r="B8802" s="13" t="s">
        <v>2860</v>
      </c>
      <c r="C8802" s="2"/>
      <c r="N8802"/>
      <c r="S8802"/>
    </row>
    <row r="8803" spans="1:19" x14ac:dyDescent="0.4">
      <c r="A8803" s="12" t="s">
        <v>1554</v>
      </c>
      <c r="B8803" s="13" t="s">
        <v>2860</v>
      </c>
      <c r="C8803" s="2"/>
      <c r="N8803"/>
      <c r="S8803"/>
    </row>
    <row r="8804" spans="1:19" x14ac:dyDescent="0.4">
      <c r="A8804" s="12" t="s">
        <v>1554</v>
      </c>
      <c r="B8804" s="13" t="s">
        <v>2860</v>
      </c>
      <c r="C8804" s="2"/>
      <c r="N8804"/>
      <c r="S8804"/>
    </row>
    <row r="8805" spans="1:19" x14ac:dyDescent="0.4">
      <c r="A8805" s="12" t="s">
        <v>1554</v>
      </c>
      <c r="B8805" s="13" t="s">
        <v>2860</v>
      </c>
      <c r="C8805" s="2"/>
      <c r="N8805"/>
      <c r="S8805"/>
    </row>
    <row r="8806" spans="1:19" x14ac:dyDescent="0.4">
      <c r="A8806" s="12" t="s">
        <v>1554</v>
      </c>
      <c r="B8806" s="13" t="s">
        <v>2860</v>
      </c>
      <c r="C8806" s="2"/>
      <c r="N8806"/>
      <c r="S8806"/>
    </row>
    <row r="8807" spans="1:19" x14ac:dyDescent="0.4">
      <c r="A8807" s="12" t="s">
        <v>1554</v>
      </c>
      <c r="B8807" s="13" t="s">
        <v>2860</v>
      </c>
      <c r="C8807" s="2"/>
      <c r="N8807"/>
      <c r="S8807"/>
    </row>
    <row r="8808" spans="1:19" x14ac:dyDescent="0.4">
      <c r="A8808" s="12" t="s">
        <v>1554</v>
      </c>
      <c r="B8808" s="13" t="s">
        <v>2860</v>
      </c>
      <c r="C8808" s="2"/>
      <c r="N8808"/>
      <c r="S8808"/>
    </row>
    <row r="8809" spans="1:19" x14ac:dyDescent="0.4">
      <c r="A8809" s="12" t="s">
        <v>1554</v>
      </c>
      <c r="B8809" s="13" t="s">
        <v>2860</v>
      </c>
      <c r="C8809" s="2"/>
      <c r="N8809"/>
      <c r="S8809"/>
    </row>
    <row r="8810" spans="1:19" x14ac:dyDescent="0.4">
      <c r="A8810" s="12" t="s">
        <v>1554</v>
      </c>
      <c r="B8810" s="13" t="s">
        <v>2860</v>
      </c>
      <c r="C8810" s="2"/>
      <c r="N8810"/>
      <c r="S8810"/>
    </row>
    <row r="8811" spans="1:19" x14ac:dyDescent="0.4">
      <c r="A8811" s="12" t="s">
        <v>1554</v>
      </c>
      <c r="B8811" s="13" t="s">
        <v>2860</v>
      </c>
      <c r="C8811" s="2"/>
      <c r="N8811"/>
      <c r="S8811"/>
    </row>
    <row r="8812" spans="1:19" x14ac:dyDescent="0.4">
      <c r="C8812" s="2"/>
    </row>
    <row r="8813" spans="1:19" x14ac:dyDescent="0.4">
      <c r="C8813" s="2" t="s">
        <v>2754</v>
      </c>
      <c r="N8813"/>
      <c r="S8813"/>
    </row>
    <row r="8814" spans="1:19" x14ac:dyDescent="0.4">
      <c r="A8814" s="12" t="s">
        <v>2952</v>
      </c>
      <c r="B8814" s="13" t="s">
        <v>4682</v>
      </c>
      <c r="C8814" s="2"/>
      <c r="N8814"/>
      <c r="S8814"/>
    </row>
    <row r="8815" spans="1:19" x14ac:dyDescent="0.4">
      <c r="C8815" s="2" t="s">
        <v>7037</v>
      </c>
      <c r="N8815"/>
      <c r="S8815"/>
    </row>
    <row r="8816" spans="1:19" x14ac:dyDescent="0.4">
      <c r="C8816" s="2" t="s">
        <v>7038</v>
      </c>
      <c r="N8816"/>
      <c r="S8816"/>
    </row>
    <row r="8817" spans="1:20" x14ac:dyDescent="0.4">
      <c r="A8817" s="12" t="s">
        <v>2952</v>
      </c>
      <c r="C8817" s="2"/>
    </row>
    <row r="8818" spans="1:20" x14ac:dyDescent="0.4">
      <c r="A8818" s="12" t="s">
        <v>2952</v>
      </c>
      <c r="B8818" s="18" t="s">
        <v>2799</v>
      </c>
      <c r="C8818" s="2"/>
    </row>
    <row r="8819" spans="1:20" x14ac:dyDescent="0.4">
      <c r="A8819" s="12" t="s">
        <v>2952</v>
      </c>
      <c r="B8819" s="13" t="s">
        <v>2803</v>
      </c>
      <c r="C8819" s="2"/>
    </row>
    <row r="8820" spans="1:20" x14ac:dyDescent="0.4">
      <c r="C8820" s="2" t="s">
        <v>2798</v>
      </c>
    </row>
    <row r="8821" spans="1:20" x14ac:dyDescent="0.4">
      <c r="A8821" s="12" t="s">
        <v>2952</v>
      </c>
      <c r="B8821" s="13" t="s">
        <v>2882</v>
      </c>
      <c r="C8821" s="2"/>
    </row>
    <row r="8822" spans="1:20" x14ac:dyDescent="0.4">
      <c r="A8822" s="12" t="s">
        <v>2952</v>
      </c>
      <c r="B8822" s="13" t="s">
        <v>2797</v>
      </c>
      <c r="C8822" s="2"/>
    </row>
    <row r="8823" spans="1:20" x14ac:dyDescent="0.4">
      <c r="C8823" t="s">
        <v>2798</v>
      </c>
    </row>
    <row r="8824" spans="1:20" x14ac:dyDescent="0.4">
      <c r="C8824" s="2" t="s">
        <v>2800</v>
      </c>
    </row>
    <row r="8825" spans="1:20" x14ac:dyDescent="0.4">
      <c r="A8825" s="12" t="s">
        <v>4728</v>
      </c>
      <c r="C8825" s="2"/>
    </row>
    <row r="8826" spans="1:20" x14ac:dyDescent="0.4">
      <c r="A8826" s="12" t="s">
        <v>4728</v>
      </c>
      <c r="B8826" s="18" t="s">
        <v>7340</v>
      </c>
      <c r="C8826" s="2"/>
      <c r="N8826"/>
      <c r="S8826"/>
      <c r="T8826" s="8" t="s">
        <v>1552</v>
      </c>
    </row>
    <row r="8827" spans="1:20" x14ac:dyDescent="0.4">
      <c r="A8827" s="12" t="s">
        <v>2952</v>
      </c>
      <c r="B8827" s="13" t="s">
        <v>4685</v>
      </c>
      <c r="C8827" s="2"/>
      <c r="N8827"/>
      <c r="S8827"/>
      <c r="T8827" s="8" t="s">
        <v>2781</v>
      </c>
    </row>
    <row r="8828" spans="1:20" x14ac:dyDescent="0.4">
      <c r="A8828" s="12" t="s">
        <v>2952</v>
      </c>
      <c r="B8828" s="13" t="s">
        <v>3016</v>
      </c>
      <c r="C8828" s="2"/>
      <c r="N8828"/>
      <c r="S8828"/>
      <c r="T8828" s="8" t="s">
        <v>2782</v>
      </c>
    </row>
    <row r="8829" spans="1:20" x14ac:dyDescent="0.4">
      <c r="A8829" s="12" t="s">
        <v>2952</v>
      </c>
      <c r="B8829" s="13" t="s">
        <v>2956</v>
      </c>
      <c r="C8829" s="2"/>
      <c r="N8829"/>
      <c r="S8829"/>
      <c r="T8829" s="8" t="s">
        <v>2783</v>
      </c>
    </row>
    <row r="8830" spans="1:20" x14ac:dyDescent="0.4">
      <c r="A8830" s="12" t="s">
        <v>2952</v>
      </c>
      <c r="B8830" s="13" t="s">
        <v>38</v>
      </c>
      <c r="C8830" s="2"/>
      <c r="T8830" s="8" t="s">
        <v>2801</v>
      </c>
    </row>
    <row r="8831" spans="1:20" x14ac:dyDescent="0.4">
      <c r="A8831" s="12" t="s">
        <v>2952</v>
      </c>
      <c r="B8831" s="13" t="s">
        <v>4684</v>
      </c>
      <c r="C8831" s="2"/>
      <c r="N8831"/>
      <c r="S8831"/>
      <c r="T8831" s="8" t="s">
        <v>2784</v>
      </c>
    </row>
    <row r="8832" spans="1:20" x14ac:dyDescent="0.4">
      <c r="A8832" s="12" t="s">
        <v>1554</v>
      </c>
      <c r="B8832" s="13" t="s">
        <v>4859</v>
      </c>
      <c r="C8832" s="2"/>
      <c r="N8832"/>
      <c r="S8832"/>
      <c r="T8832" s="8" t="s">
        <v>2785</v>
      </c>
    </row>
    <row r="8833" spans="1:20" x14ac:dyDescent="0.4">
      <c r="A8833" s="12" t="s">
        <v>2952</v>
      </c>
      <c r="B8833" s="13" t="s">
        <v>4683</v>
      </c>
      <c r="C8833" s="2"/>
      <c r="N8833"/>
      <c r="S8833"/>
      <c r="T8833" s="8" t="s">
        <v>2802</v>
      </c>
    </row>
    <row r="8834" spans="1:20" x14ac:dyDescent="0.4">
      <c r="A8834" s="12" t="s">
        <v>1554</v>
      </c>
      <c r="B8834" s="13" t="s">
        <v>4860</v>
      </c>
      <c r="C8834" s="2"/>
      <c r="N8834"/>
      <c r="S8834"/>
      <c r="T8834" s="8" t="s">
        <v>2786</v>
      </c>
    </row>
    <row r="8835" spans="1:20" x14ac:dyDescent="0.4">
      <c r="A8835" s="12" t="s">
        <v>1554</v>
      </c>
      <c r="B8835" s="13" t="s">
        <v>4861</v>
      </c>
      <c r="C8835" s="2"/>
      <c r="N8835"/>
      <c r="S8835"/>
      <c r="T8835" s="8" t="s">
        <v>38</v>
      </c>
    </row>
    <row r="8836" spans="1:20" x14ac:dyDescent="0.4">
      <c r="A8836" s="12" t="s">
        <v>2952</v>
      </c>
      <c r="B8836" s="13" t="s">
        <v>4332</v>
      </c>
      <c r="C8836" s="2"/>
      <c r="N8836"/>
      <c r="S8836"/>
    </row>
    <row r="8837" spans="1:20" x14ac:dyDescent="0.4">
      <c r="C8837" t="s">
        <v>2794</v>
      </c>
      <c r="N8837"/>
      <c r="S8837"/>
    </row>
    <row r="8838" spans="1:20" x14ac:dyDescent="0.4">
      <c r="C8838" t="s">
        <v>2795</v>
      </c>
      <c r="N8838"/>
      <c r="S8838"/>
    </row>
    <row r="8839" spans="1:20" x14ac:dyDescent="0.4">
      <c r="C8839" t="s">
        <v>2954</v>
      </c>
      <c r="N8839"/>
      <c r="S8839"/>
    </row>
    <row r="8840" spans="1:20" x14ac:dyDescent="0.4">
      <c r="C8840" t="s">
        <v>2955</v>
      </c>
      <c r="N8840"/>
      <c r="S8840"/>
    </row>
    <row r="8841" spans="1:20" x14ac:dyDescent="0.4">
      <c r="A8841" s="12" t="s">
        <v>2952</v>
      </c>
      <c r="C8841" s="2"/>
      <c r="S8841"/>
    </row>
    <row r="8842" spans="1:20" x14ac:dyDescent="0.4">
      <c r="A8842" s="12" t="s">
        <v>1554</v>
      </c>
      <c r="B8842" s="18" t="s">
        <v>2756</v>
      </c>
      <c r="C8842" s="2"/>
      <c r="S8842"/>
    </row>
    <row r="8843" spans="1:20" x14ac:dyDescent="0.4">
      <c r="A8843" s="12" t="s">
        <v>1554</v>
      </c>
      <c r="B8843" s="18" t="s">
        <v>2757</v>
      </c>
      <c r="C8843" s="2"/>
      <c r="S8843"/>
    </row>
    <row r="8844" spans="1:20" x14ac:dyDescent="0.4">
      <c r="A8844" s="12" t="s">
        <v>1554</v>
      </c>
      <c r="B8844" s="14" t="s">
        <v>4227</v>
      </c>
      <c r="C8844" s="2"/>
      <c r="S8844"/>
    </row>
    <row r="8845" spans="1:20" x14ac:dyDescent="0.4">
      <c r="A8845" s="12" t="s">
        <v>2952</v>
      </c>
      <c r="B8845" s="14" t="s">
        <v>4387</v>
      </c>
      <c r="C8845" s="2"/>
      <c r="N8845" s="1" t="s">
        <v>2768</v>
      </c>
      <c r="S8845"/>
    </row>
    <row r="8846" spans="1:20" x14ac:dyDescent="0.4">
      <c r="A8846" s="12" t="s">
        <v>2952</v>
      </c>
      <c r="B8846" s="13" t="s">
        <v>2779</v>
      </c>
      <c r="C8846" s="2"/>
      <c r="N8846" s="1" t="s">
        <v>2759</v>
      </c>
      <c r="S8846"/>
    </row>
    <row r="8847" spans="1:20" x14ac:dyDescent="0.4">
      <c r="A8847" s="12" t="s">
        <v>2952</v>
      </c>
      <c r="B8847" s="13" t="s">
        <v>2759</v>
      </c>
      <c r="C8847" s="2"/>
      <c r="N8847" s="1" t="s">
        <v>44</v>
      </c>
      <c r="S8847"/>
    </row>
    <row r="8848" spans="1:20" x14ac:dyDescent="0.4">
      <c r="A8848" s="12" t="s">
        <v>2952</v>
      </c>
      <c r="B8848" s="13" t="s">
        <v>44</v>
      </c>
      <c r="C8848" s="2"/>
      <c r="N8848" s="1" t="s">
        <v>2764</v>
      </c>
      <c r="S8848"/>
    </row>
    <row r="8849" spans="1:19" x14ac:dyDescent="0.4">
      <c r="A8849" s="12" t="s">
        <v>2952</v>
      </c>
      <c r="B8849" s="13" t="s">
        <v>2760</v>
      </c>
      <c r="C8849" s="2"/>
      <c r="N8849" s="1" t="s">
        <v>2765</v>
      </c>
      <c r="S8849"/>
    </row>
    <row r="8850" spans="1:19" x14ac:dyDescent="0.4">
      <c r="A8850" s="12" t="s">
        <v>2952</v>
      </c>
      <c r="B8850" s="13" t="s">
        <v>2780</v>
      </c>
      <c r="C8850" s="2"/>
      <c r="N8850" s="1" t="s">
        <v>2766</v>
      </c>
      <c r="S8850"/>
    </row>
    <row r="8851" spans="1:19" x14ac:dyDescent="0.4">
      <c r="A8851" s="12" t="s">
        <v>2952</v>
      </c>
      <c r="B8851" s="13" t="s">
        <v>4690</v>
      </c>
      <c r="C8851" s="2"/>
      <c r="N8851" s="1" t="s">
        <v>2767</v>
      </c>
      <c r="S8851"/>
    </row>
    <row r="8852" spans="1:19" x14ac:dyDescent="0.4">
      <c r="A8852" s="12" t="s">
        <v>2952</v>
      </c>
      <c r="B8852" s="13" t="s">
        <v>4691</v>
      </c>
      <c r="C8852" s="2"/>
      <c r="N8852" s="1" t="s">
        <v>6974</v>
      </c>
      <c r="S8852"/>
    </row>
    <row r="8853" spans="1:19" x14ac:dyDescent="0.4">
      <c r="A8853" s="12" t="s">
        <v>2952</v>
      </c>
      <c r="B8853" s="13" t="s">
        <v>2762</v>
      </c>
      <c r="C8853" s="2"/>
      <c r="N8853" s="1" t="s">
        <v>6975</v>
      </c>
      <c r="S8853"/>
    </row>
    <row r="8854" spans="1:19" x14ac:dyDescent="0.4">
      <c r="A8854" s="12" t="s">
        <v>2952</v>
      </c>
      <c r="B8854" s="13" t="s">
        <v>4692</v>
      </c>
      <c r="C8854" s="2"/>
      <c r="N8854" s="1" t="s">
        <v>6976</v>
      </c>
      <c r="S8854"/>
    </row>
    <row r="8855" spans="1:19" x14ac:dyDescent="0.4">
      <c r="A8855" s="12" t="s">
        <v>2952</v>
      </c>
      <c r="B8855" s="13" t="s">
        <v>4693</v>
      </c>
      <c r="C8855" s="2"/>
      <c r="N8855" s="1" t="s">
        <v>6977</v>
      </c>
      <c r="S8855"/>
    </row>
    <row r="8856" spans="1:19" x14ac:dyDescent="0.4">
      <c r="A8856" s="12" t="s">
        <v>2952</v>
      </c>
      <c r="B8856" s="13" t="s">
        <v>2763</v>
      </c>
      <c r="C8856" s="2"/>
      <c r="N8856" s="1" t="s">
        <v>6978</v>
      </c>
      <c r="S8856"/>
    </row>
    <row r="8857" spans="1:19" x14ac:dyDescent="0.4">
      <c r="A8857" s="12" t="s">
        <v>2952</v>
      </c>
      <c r="B8857" s="13" t="s">
        <v>4694</v>
      </c>
      <c r="C8857" s="2"/>
      <c r="N8857" s="1" t="s">
        <v>45</v>
      </c>
      <c r="S8857"/>
    </row>
    <row r="8858" spans="1:19" x14ac:dyDescent="0.4">
      <c r="A8858" s="12" t="s">
        <v>2952</v>
      </c>
      <c r="B8858" s="13" t="s">
        <v>4695</v>
      </c>
      <c r="C8858" s="2"/>
      <c r="N8858" s="1" t="s">
        <v>6973</v>
      </c>
      <c r="S8858"/>
    </row>
    <row r="8859" spans="1:19" x14ac:dyDescent="0.4">
      <c r="A8859" s="12" t="s">
        <v>2952</v>
      </c>
      <c r="B8859" s="13" t="s">
        <v>4696</v>
      </c>
      <c r="C8859" s="2"/>
      <c r="S8859"/>
    </row>
    <row r="8860" spans="1:19" x14ac:dyDescent="0.4">
      <c r="A8860" s="12" t="s">
        <v>2952</v>
      </c>
      <c r="B8860" s="13" t="s">
        <v>4697</v>
      </c>
      <c r="C8860" s="2"/>
      <c r="S8860"/>
    </row>
    <row r="8861" spans="1:19" x14ac:dyDescent="0.4">
      <c r="A8861" s="12" t="s">
        <v>2952</v>
      </c>
      <c r="B8861" s="13" t="s">
        <v>4698</v>
      </c>
      <c r="C8861" s="2"/>
      <c r="S8861"/>
    </row>
    <row r="8862" spans="1:19" x14ac:dyDescent="0.4">
      <c r="A8862" s="12" t="s">
        <v>2952</v>
      </c>
      <c r="B8862" s="13" t="s">
        <v>45</v>
      </c>
      <c r="C8862" s="2"/>
      <c r="S8862"/>
    </row>
    <row r="8863" spans="1:19" x14ac:dyDescent="0.4">
      <c r="A8863" s="12" t="s">
        <v>2952</v>
      </c>
      <c r="C8863" s="2"/>
      <c r="S8863"/>
    </row>
    <row r="8864" spans="1:19" x14ac:dyDescent="0.4">
      <c r="A8864" s="12" t="s">
        <v>1554</v>
      </c>
      <c r="B8864" s="18" t="s">
        <v>2769</v>
      </c>
      <c r="C8864" s="2"/>
      <c r="S8864" s="8" t="s">
        <v>1552</v>
      </c>
    </row>
    <row r="8865" spans="1:19" x14ac:dyDescent="0.4">
      <c r="A8865" s="12" t="s">
        <v>2952</v>
      </c>
      <c r="B8865" s="13" t="s">
        <v>2758</v>
      </c>
      <c r="C8865" s="2"/>
      <c r="S8865" s="8" t="s">
        <v>985</v>
      </c>
    </row>
    <row r="8866" spans="1:19" x14ac:dyDescent="0.4">
      <c r="A8866" s="12" t="s">
        <v>2952</v>
      </c>
      <c r="B8866" s="13" t="s">
        <v>2759</v>
      </c>
      <c r="C8866" s="2"/>
      <c r="S8866" s="8" t="s">
        <v>4671</v>
      </c>
    </row>
    <row r="8867" spans="1:19" x14ac:dyDescent="0.4">
      <c r="A8867" s="12" t="s">
        <v>2952</v>
      </c>
      <c r="B8867" s="13" t="s">
        <v>44</v>
      </c>
      <c r="C8867" s="2"/>
      <c r="S8867" s="8" t="s">
        <v>38</v>
      </c>
    </row>
    <row r="8868" spans="1:19" x14ac:dyDescent="0.4">
      <c r="A8868" s="12" t="s">
        <v>2952</v>
      </c>
      <c r="B8868" s="13" t="s">
        <v>2760</v>
      </c>
      <c r="C8868" s="2"/>
      <c r="S8868" s="8" t="s">
        <v>2775</v>
      </c>
    </row>
    <row r="8869" spans="1:19" x14ac:dyDescent="0.4">
      <c r="A8869" s="12" t="s">
        <v>2952</v>
      </c>
      <c r="B8869" s="13" t="s">
        <v>2761</v>
      </c>
      <c r="C8869" s="2"/>
      <c r="S8869" s="8" t="s">
        <v>2854</v>
      </c>
    </row>
    <row r="8870" spans="1:19" x14ac:dyDescent="0.4">
      <c r="A8870" s="12" t="s">
        <v>2952</v>
      </c>
      <c r="B8870" s="13" t="s">
        <v>4690</v>
      </c>
      <c r="C8870" s="2"/>
      <c r="S8870" s="8" t="s">
        <v>2855</v>
      </c>
    </row>
    <row r="8871" spans="1:19" x14ac:dyDescent="0.4">
      <c r="A8871" s="12" t="s">
        <v>2952</v>
      </c>
      <c r="B8871" s="13" t="s">
        <v>4691</v>
      </c>
      <c r="C8871" s="2"/>
      <c r="S8871" s="8" t="s">
        <v>2856</v>
      </c>
    </row>
    <row r="8872" spans="1:19" x14ac:dyDescent="0.4">
      <c r="A8872" s="12" t="s">
        <v>2952</v>
      </c>
      <c r="B8872" s="13" t="s">
        <v>2762</v>
      </c>
      <c r="C8872" s="2"/>
      <c r="S8872" s="8" t="s">
        <v>2857</v>
      </c>
    </row>
    <row r="8873" spans="1:19" x14ac:dyDescent="0.4">
      <c r="A8873" s="12" t="s">
        <v>2952</v>
      </c>
      <c r="B8873" s="13" t="s">
        <v>4692</v>
      </c>
      <c r="C8873" s="2"/>
      <c r="S8873" s="8" t="s">
        <v>2788</v>
      </c>
    </row>
    <row r="8874" spans="1:19" x14ac:dyDescent="0.4">
      <c r="A8874" s="12" t="s">
        <v>2952</v>
      </c>
      <c r="B8874" s="13" t="s">
        <v>4693</v>
      </c>
      <c r="C8874" s="2"/>
      <c r="S8874" s="8" t="s">
        <v>2785</v>
      </c>
    </row>
    <row r="8875" spans="1:19" x14ac:dyDescent="0.4">
      <c r="A8875" s="12" t="s">
        <v>2952</v>
      </c>
      <c r="B8875" s="13" t="s">
        <v>2763</v>
      </c>
      <c r="C8875" s="2"/>
      <c r="S8875" s="8" t="s">
        <v>2802</v>
      </c>
    </row>
    <row r="8876" spans="1:19" x14ac:dyDescent="0.4">
      <c r="A8876" s="12" t="s">
        <v>2952</v>
      </c>
      <c r="B8876" s="13" t="s">
        <v>4694</v>
      </c>
      <c r="C8876" s="2"/>
      <c r="S8876" s="8" t="s">
        <v>2786</v>
      </c>
    </row>
    <row r="8877" spans="1:19" x14ac:dyDescent="0.4">
      <c r="A8877" s="12" t="s">
        <v>2952</v>
      </c>
      <c r="B8877" s="13" t="s">
        <v>4695</v>
      </c>
      <c r="C8877" s="2"/>
      <c r="S8877" s="8" t="s">
        <v>38</v>
      </c>
    </row>
    <row r="8878" spans="1:19" x14ac:dyDescent="0.4">
      <c r="A8878" s="12" t="s">
        <v>2952</v>
      </c>
      <c r="B8878" s="13" t="s">
        <v>4696</v>
      </c>
      <c r="C8878" s="2"/>
    </row>
    <row r="8879" spans="1:19" x14ac:dyDescent="0.4">
      <c r="A8879" s="12" t="s">
        <v>2952</v>
      </c>
      <c r="B8879" s="13" t="s">
        <v>4697</v>
      </c>
      <c r="C8879" s="2"/>
    </row>
    <row r="8880" spans="1:19" x14ac:dyDescent="0.4">
      <c r="A8880" s="12" t="s">
        <v>2952</v>
      </c>
      <c r="B8880" s="13" t="s">
        <v>4698</v>
      </c>
      <c r="C8880" s="2"/>
      <c r="N8880"/>
      <c r="S8880"/>
    </row>
    <row r="8881" spans="1:19" x14ac:dyDescent="0.4">
      <c r="A8881" s="12" t="s">
        <v>2952</v>
      </c>
      <c r="B8881" s="13" t="s">
        <v>45</v>
      </c>
      <c r="C8881" s="2"/>
      <c r="N8881"/>
    </row>
    <row r="8882" spans="1:19" x14ac:dyDescent="0.4">
      <c r="A8882" s="12" t="s">
        <v>2952</v>
      </c>
      <c r="C8882" s="2"/>
      <c r="N8882"/>
    </row>
    <row r="8883" spans="1:19" x14ac:dyDescent="0.4">
      <c r="A8883" s="12" t="s">
        <v>1554</v>
      </c>
      <c r="B8883" s="18" t="s">
        <v>2770</v>
      </c>
      <c r="C8883" s="2"/>
      <c r="N8883"/>
    </row>
    <row r="8884" spans="1:19" x14ac:dyDescent="0.4">
      <c r="A8884" s="12" t="s">
        <v>2952</v>
      </c>
      <c r="B8884" s="13" t="s">
        <v>2771</v>
      </c>
      <c r="C8884" s="2"/>
      <c r="N8884"/>
      <c r="S8884"/>
    </row>
    <row r="8885" spans="1:19" x14ac:dyDescent="0.4">
      <c r="A8885" s="12" t="s">
        <v>2952</v>
      </c>
      <c r="B8885" s="13" t="s">
        <v>2772</v>
      </c>
      <c r="C8885" s="2"/>
      <c r="N8885"/>
      <c r="S8885"/>
    </row>
    <row r="8886" spans="1:19" x14ac:dyDescent="0.4">
      <c r="A8886" s="12" t="s">
        <v>2952</v>
      </c>
      <c r="B8886" s="13" t="s">
        <v>44</v>
      </c>
      <c r="C8886" s="2"/>
      <c r="N8886"/>
      <c r="S8886"/>
    </row>
    <row r="8887" spans="1:19" x14ac:dyDescent="0.4">
      <c r="A8887" s="12" t="s">
        <v>2952</v>
      </c>
      <c r="B8887" s="13" t="s">
        <v>2760</v>
      </c>
      <c r="C8887" s="2"/>
      <c r="N8887"/>
      <c r="S8887"/>
    </row>
    <row r="8888" spans="1:19" x14ac:dyDescent="0.4">
      <c r="A8888" s="12" t="s">
        <v>2952</v>
      </c>
      <c r="B8888" s="13" t="s">
        <v>2773</v>
      </c>
      <c r="C8888" s="2"/>
      <c r="N8888"/>
      <c r="S8888"/>
    </row>
    <row r="8889" spans="1:19" x14ac:dyDescent="0.4">
      <c r="A8889" s="12" t="s">
        <v>2952</v>
      </c>
      <c r="B8889" s="13" t="s">
        <v>4690</v>
      </c>
      <c r="C8889" s="2"/>
      <c r="N8889"/>
      <c r="S8889"/>
    </row>
    <row r="8890" spans="1:19" x14ac:dyDescent="0.4">
      <c r="A8890" s="12" t="s">
        <v>2952</v>
      </c>
      <c r="B8890" s="13" t="s">
        <v>4711</v>
      </c>
      <c r="C8890" s="2"/>
      <c r="N8890"/>
      <c r="S8890"/>
    </row>
    <row r="8891" spans="1:19" x14ac:dyDescent="0.4">
      <c r="A8891" s="12" t="s">
        <v>2952</v>
      </c>
      <c r="B8891" s="13" t="s">
        <v>2762</v>
      </c>
      <c r="C8891" s="2"/>
      <c r="N8891"/>
      <c r="S8891"/>
    </row>
    <row r="8892" spans="1:19" x14ac:dyDescent="0.4">
      <c r="A8892" s="12" t="s">
        <v>2952</v>
      </c>
      <c r="B8892" s="13" t="s">
        <v>4692</v>
      </c>
      <c r="C8892" s="2"/>
      <c r="N8892"/>
      <c r="S8892"/>
    </row>
    <row r="8893" spans="1:19" x14ac:dyDescent="0.4">
      <c r="A8893" s="12" t="s">
        <v>2952</v>
      </c>
      <c r="B8893" s="13" t="s">
        <v>4693</v>
      </c>
      <c r="C8893" s="2"/>
      <c r="N8893"/>
      <c r="S8893"/>
    </row>
    <row r="8894" spans="1:19" x14ac:dyDescent="0.4">
      <c r="A8894" s="12" t="s">
        <v>2952</v>
      </c>
      <c r="B8894" s="13" t="s">
        <v>2763</v>
      </c>
      <c r="C8894" s="2"/>
      <c r="N8894"/>
      <c r="S8894"/>
    </row>
    <row r="8895" spans="1:19" x14ac:dyDescent="0.4">
      <c r="A8895" s="12" t="s">
        <v>2952</v>
      </c>
      <c r="B8895" s="13" t="s">
        <v>4694</v>
      </c>
      <c r="C8895" s="2"/>
      <c r="N8895"/>
      <c r="S8895"/>
    </row>
    <row r="8896" spans="1:19" x14ac:dyDescent="0.4">
      <c r="A8896" s="12" t="s">
        <v>2952</v>
      </c>
      <c r="B8896" s="13" t="s">
        <v>4695</v>
      </c>
      <c r="C8896" s="2"/>
      <c r="N8896"/>
      <c r="S8896"/>
    </row>
    <row r="8897" spans="1:19" x14ac:dyDescent="0.4">
      <c r="A8897" s="12" t="s">
        <v>2952</v>
      </c>
      <c r="B8897" s="13" t="s">
        <v>4696</v>
      </c>
      <c r="C8897" s="2"/>
      <c r="N8897"/>
      <c r="S8897"/>
    </row>
    <row r="8898" spans="1:19" x14ac:dyDescent="0.4">
      <c r="A8898" s="12" t="s">
        <v>2952</v>
      </c>
      <c r="B8898" s="13" t="s">
        <v>4697</v>
      </c>
      <c r="C8898" s="2"/>
      <c r="N8898"/>
      <c r="S8898"/>
    </row>
    <row r="8899" spans="1:19" x14ac:dyDescent="0.4">
      <c r="A8899" s="12" t="s">
        <v>2952</v>
      </c>
      <c r="B8899" s="13" t="s">
        <v>4698</v>
      </c>
      <c r="C8899" s="2"/>
      <c r="N8899"/>
      <c r="S8899"/>
    </row>
    <row r="8900" spans="1:19" x14ac:dyDescent="0.4">
      <c r="A8900" s="12" t="s">
        <v>2952</v>
      </c>
      <c r="B8900" s="13" t="s">
        <v>45</v>
      </c>
      <c r="C8900" s="2"/>
      <c r="N8900"/>
      <c r="S8900"/>
    </row>
    <row r="8901" spans="1:19" x14ac:dyDescent="0.4">
      <c r="A8901" s="12" t="s">
        <v>1554</v>
      </c>
      <c r="C8901" s="2"/>
      <c r="N8901"/>
      <c r="S8901"/>
    </row>
    <row r="8902" spans="1:19" x14ac:dyDescent="0.4">
      <c r="A8902" s="12" t="s">
        <v>1554</v>
      </c>
      <c r="B8902" s="18" t="s">
        <v>3021</v>
      </c>
      <c r="C8902" s="2"/>
      <c r="N8902"/>
      <c r="S8902"/>
    </row>
    <row r="8903" spans="1:19" x14ac:dyDescent="0.4">
      <c r="A8903" s="12" t="s">
        <v>3138</v>
      </c>
      <c r="B8903" s="13" t="s">
        <v>4713</v>
      </c>
      <c r="C8903" s="2"/>
      <c r="N8903"/>
      <c r="S8903"/>
    </row>
    <row r="8904" spans="1:19" x14ac:dyDescent="0.4">
      <c r="A8904" s="12" t="s">
        <v>3138</v>
      </c>
      <c r="B8904" s="13" t="s">
        <v>3024</v>
      </c>
      <c r="C8904" s="2"/>
      <c r="L8904" t="s">
        <v>4075</v>
      </c>
      <c r="N8904"/>
      <c r="S8904"/>
    </row>
    <row r="8905" spans="1:19" x14ac:dyDescent="0.4">
      <c r="A8905" s="12" t="s">
        <v>3138</v>
      </c>
      <c r="B8905" s="13" t="s">
        <v>3025</v>
      </c>
      <c r="C8905" s="2"/>
      <c r="N8905"/>
      <c r="S8905"/>
    </row>
    <row r="8906" spans="1:19" x14ac:dyDescent="0.4">
      <c r="A8906" s="12" t="s">
        <v>3138</v>
      </c>
      <c r="B8906" s="13" t="s">
        <v>4074</v>
      </c>
      <c r="C8906" s="2"/>
      <c r="N8906"/>
      <c r="S8906"/>
    </row>
    <row r="8907" spans="1:19" x14ac:dyDescent="0.4">
      <c r="A8907" s="12" t="s">
        <v>3138</v>
      </c>
      <c r="B8907" s="13" t="s">
        <v>3026</v>
      </c>
      <c r="C8907" s="2"/>
      <c r="N8907"/>
      <c r="S8907"/>
    </row>
    <row r="8908" spans="1:19" x14ac:dyDescent="0.4">
      <c r="A8908" s="12" t="s">
        <v>3138</v>
      </c>
      <c r="B8908" s="13" t="s">
        <v>3027</v>
      </c>
      <c r="C8908" s="2"/>
      <c r="N8908"/>
      <c r="S8908"/>
    </row>
    <row r="8909" spans="1:19" x14ac:dyDescent="0.4">
      <c r="A8909" s="12" t="s">
        <v>3138</v>
      </c>
      <c r="B8909" s="13" t="s">
        <v>3028</v>
      </c>
      <c r="C8909" s="2"/>
      <c r="N8909"/>
      <c r="S8909"/>
    </row>
    <row r="8910" spans="1:19" x14ac:dyDescent="0.4">
      <c r="A8910" s="12" t="s">
        <v>3138</v>
      </c>
      <c r="B8910" s="13" t="s">
        <v>3029</v>
      </c>
      <c r="C8910" s="2"/>
      <c r="N8910"/>
      <c r="S8910"/>
    </row>
    <row r="8911" spans="1:19" x14ac:dyDescent="0.4">
      <c r="A8911" s="12" t="s">
        <v>3138</v>
      </c>
      <c r="B8911" s="13" t="s">
        <v>3030</v>
      </c>
      <c r="C8911" s="2"/>
      <c r="N8911"/>
      <c r="S8911"/>
    </row>
    <row r="8912" spans="1:19" x14ac:dyDescent="0.4">
      <c r="A8912" s="12" t="s">
        <v>3138</v>
      </c>
      <c r="B8912" s="13" t="s">
        <v>3031</v>
      </c>
      <c r="C8912" s="2"/>
      <c r="N8912"/>
      <c r="S8912"/>
    </row>
    <row r="8913" spans="1:19" x14ac:dyDescent="0.4">
      <c r="A8913" s="12" t="s">
        <v>3138</v>
      </c>
      <c r="B8913" s="13" t="s">
        <v>3032</v>
      </c>
      <c r="C8913" s="2"/>
      <c r="N8913"/>
      <c r="S8913"/>
    </row>
    <row r="8914" spans="1:19" x14ac:dyDescent="0.4">
      <c r="A8914" s="12" t="s">
        <v>3138</v>
      </c>
      <c r="B8914" s="13" t="s">
        <v>3033</v>
      </c>
      <c r="C8914" s="2"/>
      <c r="N8914"/>
      <c r="S8914"/>
    </row>
    <row r="8915" spans="1:19" x14ac:dyDescent="0.4">
      <c r="A8915" s="12" t="s">
        <v>3138</v>
      </c>
      <c r="B8915" s="13" t="s">
        <v>3034</v>
      </c>
      <c r="C8915" s="2"/>
      <c r="N8915"/>
      <c r="S8915"/>
    </row>
    <row r="8916" spans="1:19" x14ac:dyDescent="0.4">
      <c r="A8916" s="12" t="s">
        <v>3138</v>
      </c>
      <c r="B8916" s="13" t="s">
        <v>3035</v>
      </c>
      <c r="C8916" s="2"/>
      <c r="N8916"/>
      <c r="S8916"/>
    </row>
    <row r="8917" spans="1:19" x14ac:dyDescent="0.4">
      <c r="A8917" s="12" t="s">
        <v>3138</v>
      </c>
      <c r="B8917" s="13" t="s">
        <v>3036</v>
      </c>
      <c r="C8917" s="2"/>
      <c r="N8917"/>
      <c r="S8917"/>
    </row>
    <row r="8918" spans="1:19" x14ac:dyDescent="0.4">
      <c r="A8918" s="12" t="s">
        <v>3138</v>
      </c>
      <c r="B8918" s="13" t="s">
        <v>3037</v>
      </c>
      <c r="C8918" s="2"/>
      <c r="N8918"/>
      <c r="S8918"/>
    </row>
    <row r="8919" spans="1:19" x14ac:dyDescent="0.4">
      <c r="A8919" s="12" t="s">
        <v>3138</v>
      </c>
      <c r="B8919" s="13" t="s">
        <v>3038</v>
      </c>
      <c r="C8919" s="2"/>
      <c r="N8919"/>
      <c r="S8919"/>
    </row>
    <row r="8920" spans="1:19" x14ac:dyDescent="0.4">
      <c r="A8920" s="12" t="s">
        <v>3138</v>
      </c>
      <c r="B8920" s="13" t="s">
        <v>3039</v>
      </c>
      <c r="C8920" s="2"/>
      <c r="N8920"/>
      <c r="S8920"/>
    </row>
    <row r="8921" spans="1:19" x14ac:dyDescent="0.4">
      <c r="A8921" s="12" t="s">
        <v>3138</v>
      </c>
      <c r="B8921" s="13" t="s">
        <v>3040</v>
      </c>
      <c r="C8921" s="2"/>
      <c r="N8921"/>
      <c r="S8921"/>
    </row>
    <row r="8922" spans="1:19" x14ac:dyDescent="0.4">
      <c r="A8922" s="12" t="s">
        <v>3138</v>
      </c>
      <c r="B8922" s="13" t="s">
        <v>3041</v>
      </c>
      <c r="C8922" s="2"/>
      <c r="N8922"/>
      <c r="S8922"/>
    </row>
    <row r="8923" spans="1:19" x14ac:dyDescent="0.4">
      <c r="A8923" s="12" t="s">
        <v>3138</v>
      </c>
      <c r="B8923" s="13" t="s">
        <v>3042</v>
      </c>
      <c r="C8923" s="2"/>
      <c r="N8923"/>
      <c r="S8923"/>
    </row>
    <row r="8924" spans="1:19" x14ac:dyDescent="0.4">
      <c r="A8924" s="12" t="s">
        <v>3138</v>
      </c>
      <c r="B8924" s="13" t="s">
        <v>3043</v>
      </c>
      <c r="C8924" s="2"/>
      <c r="N8924"/>
      <c r="S8924"/>
    </row>
    <row r="8925" spans="1:19" x14ac:dyDescent="0.4">
      <c r="A8925" s="12" t="s">
        <v>3138</v>
      </c>
      <c r="B8925" s="13" t="s">
        <v>3044</v>
      </c>
      <c r="C8925" s="2"/>
      <c r="N8925"/>
      <c r="S8925"/>
    </row>
    <row r="8926" spans="1:19" x14ac:dyDescent="0.4">
      <c r="A8926" s="12" t="s">
        <v>3138</v>
      </c>
      <c r="B8926" s="13" t="s">
        <v>3045</v>
      </c>
      <c r="C8926" s="2"/>
      <c r="N8926"/>
      <c r="S8926"/>
    </row>
    <row r="8927" spans="1:19" x14ac:dyDescent="0.4">
      <c r="A8927" s="12" t="s">
        <v>3138</v>
      </c>
      <c r="B8927" s="13" t="s">
        <v>3046</v>
      </c>
      <c r="C8927" s="2"/>
      <c r="N8927"/>
      <c r="S8927"/>
    </row>
    <row r="8928" spans="1:19" x14ac:dyDescent="0.4">
      <c r="A8928" s="12" t="s">
        <v>3138</v>
      </c>
      <c r="B8928" s="13" t="s">
        <v>3047</v>
      </c>
      <c r="C8928" s="2"/>
      <c r="N8928"/>
      <c r="S8928"/>
    </row>
    <row r="8929" spans="1:19" x14ac:dyDescent="0.4">
      <c r="A8929" s="12" t="s">
        <v>3138</v>
      </c>
      <c r="B8929" s="13" t="s">
        <v>3048</v>
      </c>
      <c r="C8929" s="2"/>
      <c r="N8929"/>
      <c r="S8929"/>
    </row>
    <row r="8930" spans="1:19" x14ac:dyDescent="0.4">
      <c r="A8930" s="12" t="s">
        <v>3138</v>
      </c>
      <c r="B8930" s="13" t="s">
        <v>3049</v>
      </c>
      <c r="C8930" s="2"/>
      <c r="N8930"/>
      <c r="S8930"/>
    </row>
    <row r="8931" spans="1:19" x14ac:dyDescent="0.4">
      <c r="A8931" s="12" t="s">
        <v>3138</v>
      </c>
      <c r="B8931" s="13" t="s">
        <v>3050</v>
      </c>
      <c r="C8931" s="2"/>
      <c r="N8931"/>
      <c r="S8931"/>
    </row>
    <row r="8932" spans="1:19" x14ac:dyDescent="0.4">
      <c r="A8932" s="12" t="s">
        <v>3138</v>
      </c>
      <c r="B8932" s="13" t="s">
        <v>3051</v>
      </c>
      <c r="C8932" s="2"/>
      <c r="N8932"/>
      <c r="S8932"/>
    </row>
    <row r="8933" spans="1:19" x14ac:dyDescent="0.4">
      <c r="A8933" s="12" t="s">
        <v>3138</v>
      </c>
      <c r="B8933" s="13" t="s">
        <v>3052</v>
      </c>
      <c r="C8933" s="2"/>
      <c r="N8933"/>
      <c r="S8933"/>
    </row>
    <row r="8934" spans="1:19" x14ac:dyDescent="0.4">
      <c r="A8934" s="12" t="s">
        <v>3138</v>
      </c>
      <c r="B8934" s="13" t="s">
        <v>3053</v>
      </c>
      <c r="C8934" s="2"/>
      <c r="N8934"/>
      <c r="S8934"/>
    </row>
    <row r="8935" spans="1:19" x14ac:dyDescent="0.4">
      <c r="A8935" s="12" t="s">
        <v>3138</v>
      </c>
      <c r="B8935" s="13" t="s">
        <v>3054</v>
      </c>
      <c r="C8935" s="2"/>
      <c r="N8935"/>
      <c r="S8935"/>
    </row>
    <row r="8936" spans="1:19" x14ac:dyDescent="0.4">
      <c r="A8936" s="12" t="s">
        <v>3138</v>
      </c>
      <c r="B8936" s="13" t="s">
        <v>3055</v>
      </c>
      <c r="C8936" s="2"/>
      <c r="N8936"/>
      <c r="S8936"/>
    </row>
    <row r="8937" spans="1:19" x14ac:dyDescent="0.4">
      <c r="A8937" s="12" t="s">
        <v>3138</v>
      </c>
      <c r="B8937" s="13" t="s">
        <v>3056</v>
      </c>
      <c r="C8937" s="2"/>
      <c r="N8937"/>
      <c r="S8937"/>
    </row>
    <row r="8938" spans="1:19" x14ac:dyDescent="0.4">
      <c r="A8938" s="12" t="s">
        <v>3138</v>
      </c>
      <c r="B8938" s="13" t="s">
        <v>3057</v>
      </c>
      <c r="C8938" s="2"/>
      <c r="N8938"/>
      <c r="S8938"/>
    </row>
    <row r="8939" spans="1:19" x14ac:dyDescent="0.4">
      <c r="A8939" s="12" t="s">
        <v>3138</v>
      </c>
      <c r="B8939" s="13" t="s">
        <v>3058</v>
      </c>
      <c r="C8939" s="2"/>
      <c r="N8939"/>
      <c r="S8939"/>
    </row>
    <row r="8940" spans="1:19" x14ac:dyDescent="0.4">
      <c r="A8940" s="12" t="s">
        <v>3138</v>
      </c>
      <c r="B8940" s="13" t="s">
        <v>3059</v>
      </c>
      <c r="C8940" s="2"/>
      <c r="N8940"/>
      <c r="S8940"/>
    </row>
    <row r="8941" spans="1:19" x14ac:dyDescent="0.4">
      <c r="A8941" s="12" t="s">
        <v>3138</v>
      </c>
      <c r="B8941" s="13" t="s">
        <v>3060</v>
      </c>
      <c r="C8941" s="2"/>
      <c r="N8941"/>
      <c r="S8941"/>
    </row>
    <row r="8942" spans="1:19" x14ac:dyDescent="0.4">
      <c r="A8942" s="12" t="s">
        <v>3138</v>
      </c>
      <c r="B8942" s="13" t="s">
        <v>3061</v>
      </c>
      <c r="C8942" s="2"/>
      <c r="N8942"/>
      <c r="S8942"/>
    </row>
    <row r="8943" spans="1:19" x14ac:dyDescent="0.4">
      <c r="A8943" s="12" t="s">
        <v>3138</v>
      </c>
      <c r="B8943" s="13" t="s">
        <v>3062</v>
      </c>
      <c r="C8943" s="2"/>
      <c r="N8943"/>
      <c r="S8943"/>
    </row>
    <row r="8944" spans="1:19" x14ac:dyDescent="0.4">
      <c r="A8944" s="12" t="s">
        <v>3138</v>
      </c>
      <c r="B8944" s="13" t="s">
        <v>3063</v>
      </c>
      <c r="C8944" s="2"/>
      <c r="N8944"/>
      <c r="S8944"/>
    </row>
    <row r="8945" spans="1:19" x14ac:dyDescent="0.4">
      <c r="A8945" s="12" t="s">
        <v>3138</v>
      </c>
      <c r="B8945" s="13" t="s">
        <v>3064</v>
      </c>
      <c r="C8945" s="2"/>
      <c r="N8945"/>
      <c r="S8945"/>
    </row>
    <row r="8946" spans="1:19" x14ac:dyDescent="0.4">
      <c r="A8946" s="12" t="s">
        <v>3138</v>
      </c>
      <c r="B8946" s="13" t="s">
        <v>3065</v>
      </c>
      <c r="C8946" s="2"/>
      <c r="N8946"/>
      <c r="S8946"/>
    </row>
    <row r="8947" spans="1:19" x14ac:dyDescent="0.4">
      <c r="A8947" s="12" t="s">
        <v>3138</v>
      </c>
      <c r="B8947" s="13" t="s">
        <v>3066</v>
      </c>
      <c r="C8947" s="2"/>
      <c r="N8947"/>
      <c r="S8947"/>
    </row>
    <row r="8948" spans="1:19" x14ac:dyDescent="0.4">
      <c r="A8948" s="12" t="s">
        <v>3138</v>
      </c>
      <c r="B8948" s="13" t="s">
        <v>3067</v>
      </c>
      <c r="C8948" s="2"/>
      <c r="N8948"/>
      <c r="S8948"/>
    </row>
    <row r="8949" spans="1:19" x14ac:dyDescent="0.4">
      <c r="A8949" s="12" t="s">
        <v>3138</v>
      </c>
      <c r="B8949" s="13" t="s">
        <v>3068</v>
      </c>
      <c r="C8949" s="2"/>
      <c r="N8949"/>
      <c r="S8949"/>
    </row>
    <row r="8950" spans="1:19" x14ac:dyDescent="0.4">
      <c r="A8950" s="12" t="s">
        <v>3138</v>
      </c>
      <c r="B8950" s="13" t="s">
        <v>3069</v>
      </c>
      <c r="C8950" s="2"/>
      <c r="N8950"/>
      <c r="S8950"/>
    </row>
    <row r="8951" spans="1:19" x14ac:dyDescent="0.4">
      <c r="A8951" s="12" t="s">
        <v>3138</v>
      </c>
      <c r="B8951" s="13" t="s">
        <v>3070</v>
      </c>
      <c r="C8951" s="2"/>
      <c r="N8951"/>
      <c r="S8951"/>
    </row>
    <row r="8952" spans="1:19" x14ac:dyDescent="0.4">
      <c r="A8952" s="12" t="s">
        <v>3138</v>
      </c>
      <c r="B8952" s="13" t="s">
        <v>3071</v>
      </c>
      <c r="C8952" s="2"/>
      <c r="N8952"/>
      <c r="S8952"/>
    </row>
    <row r="8953" spans="1:19" x14ac:dyDescent="0.4">
      <c r="A8953" s="12" t="s">
        <v>3138</v>
      </c>
      <c r="B8953" s="13" t="s">
        <v>3072</v>
      </c>
      <c r="C8953" s="2"/>
      <c r="N8953"/>
      <c r="S8953"/>
    </row>
    <row r="8954" spans="1:19" x14ac:dyDescent="0.4">
      <c r="A8954" s="12" t="s">
        <v>3138</v>
      </c>
      <c r="B8954" s="13" t="s">
        <v>3073</v>
      </c>
      <c r="C8954" s="2"/>
      <c r="N8954"/>
      <c r="S8954"/>
    </row>
    <row r="8955" spans="1:19" x14ac:dyDescent="0.4">
      <c r="A8955" s="12" t="s">
        <v>3138</v>
      </c>
      <c r="B8955" s="13" t="s">
        <v>3074</v>
      </c>
      <c r="C8955" s="2"/>
      <c r="N8955"/>
      <c r="S8955"/>
    </row>
    <row r="8956" spans="1:19" x14ac:dyDescent="0.4">
      <c r="A8956" s="12" t="s">
        <v>3138</v>
      </c>
      <c r="B8956" s="13" t="s">
        <v>3075</v>
      </c>
      <c r="C8956" s="2"/>
      <c r="N8956"/>
      <c r="S8956"/>
    </row>
    <row r="8957" spans="1:19" x14ac:dyDescent="0.4">
      <c r="A8957" s="12" t="s">
        <v>3138</v>
      </c>
      <c r="B8957" s="13" t="s">
        <v>3076</v>
      </c>
      <c r="C8957" s="2"/>
      <c r="N8957"/>
      <c r="S8957"/>
    </row>
    <row r="8958" spans="1:19" x14ac:dyDescent="0.4">
      <c r="A8958" s="12" t="s">
        <v>3138</v>
      </c>
      <c r="B8958" s="13" t="s">
        <v>3077</v>
      </c>
      <c r="C8958" s="2"/>
      <c r="N8958"/>
      <c r="S8958"/>
    </row>
    <row r="8959" spans="1:19" x14ac:dyDescent="0.4">
      <c r="A8959" s="12" t="s">
        <v>3138</v>
      </c>
      <c r="B8959" s="13" t="s">
        <v>3078</v>
      </c>
      <c r="C8959" s="2"/>
      <c r="N8959"/>
      <c r="S8959"/>
    </row>
    <row r="8960" spans="1:19" x14ac:dyDescent="0.4">
      <c r="A8960" s="12" t="s">
        <v>3138</v>
      </c>
      <c r="B8960" s="13" t="s">
        <v>3079</v>
      </c>
      <c r="C8960" s="2"/>
      <c r="N8960"/>
      <c r="S8960"/>
    </row>
    <row r="8961" spans="1:19" x14ac:dyDescent="0.4">
      <c r="A8961" s="12" t="s">
        <v>3138</v>
      </c>
      <c r="B8961" s="13" t="s">
        <v>3080</v>
      </c>
      <c r="C8961" s="2"/>
      <c r="N8961"/>
      <c r="S8961"/>
    </row>
    <row r="8962" spans="1:19" x14ac:dyDescent="0.4">
      <c r="A8962" s="12" t="s">
        <v>3138</v>
      </c>
      <c r="B8962" s="13" t="s">
        <v>3081</v>
      </c>
      <c r="C8962" s="2"/>
      <c r="N8962"/>
      <c r="S8962"/>
    </row>
    <row r="8963" spans="1:19" x14ac:dyDescent="0.4">
      <c r="A8963" s="12" t="s">
        <v>3138</v>
      </c>
      <c r="B8963" s="13" t="s">
        <v>3082</v>
      </c>
      <c r="C8963" s="2"/>
      <c r="N8963"/>
      <c r="S8963"/>
    </row>
    <row r="8964" spans="1:19" x14ac:dyDescent="0.4">
      <c r="A8964" s="12" t="s">
        <v>3138</v>
      </c>
      <c r="B8964" s="13" t="s">
        <v>3083</v>
      </c>
      <c r="C8964" s="2"/>
      <c r="N8964"/>
      <c r="S8964"/>
    </row>
    <row r="8965" spans="1:19" x14ac:dyDescent="0.4">
      <c r="A8965" s="12" t="s">
        <v>3138</v>
      </c>
      <c r="B8965" s="13" t="s">
        <v>3084</v>
      </c>
      <c r="C8965" s="2"/>
      <c r="N8965"/>
      <c r="S8965"/>
    </row>
    <row r="8966" spans="1:19" x14ac:dyDescent="0.4">
      <c r="A8966" s="12" t="s">
        <v>3138</v>
      </c>
      <c r="B8966" s="13" t="s">
        <v>3085</v>
      </c>
      <c r="C8966" s="2"/>
      <c r="N8966"/>
      <c r="S8966"/>
    </row>
    <row r="8967" spans="1:19" x14ac:dyDescent="0.4">
      <c r="A8967" s="12" t="s">
        <v>3138</v>
      </c>
      <c r="B8967" s="13" t="s">
        <v>3086</v>
      </c>
      <c r="C8967" s="2"/>
      <c r="N8967"/>
      <c r="S8967"/>
    </row>
    <row r="8968" spans="1:19" x14ac:dyDescent="0.4">
      <c r="A8968" s="12" t="s">
        <v>3138</v>
      </c>
      <c r="B8968" s="13" t="s">
        <v>3087</v>
      </c>
      <c r="C8968" s="2"/>
      <c r="N8968"/>
      <c r="S8968"/>
    </row>
    <row r="8969" spans="1:19" x14ac:dyDescent="0.4">
      <c r="A8969" s="12" t="s">
        <v>3138</v>
      </c>
      <c r="B8969" s="13" t="s">
        <v>3088</v>
      </c>
      <c r="C8969" s="2"/>
      <c r="N8969"/>
      <c r="S8969"/>
    </row>
    <row r="8970" spans="1:19" x14ac:dyDescent="0.4">
      <c r="A8970" s="12" t="s">
        <v>3138</v>
      </c>
      <c r="B8970" s="13" t="s">
        <v>3089</v>
      </c>
      <c r="C8970" s="2"/>
      <c r="N8970"/>
      <c r="S8970"/>
    </row>
    <row r="8971" spans="1:19" x14ac:dyDescent="0.4">
      <c r="A8971" s="12" t="s">
        <v>3138</v>
      </c>
      <c r="B8971" s="13" t="s">
        <v>3090</v>
      </c>
      <c r="C8971" s="2"/>
      <c r="N8971"/>
      <c r="S8971"/>
    </row>
    <row r="8972" spans="1:19" x14ac:dyDescent="0.4">
      <c r="A8972" s="12" t="s">
        <v>3138</v>
      </c>
      <c r="B8972" s="13" t="s">
        <v>3091</v>
      </c>
      <c r="C8972" s="2"/>
      <c r="N8972"/>
      <c r="S8972"/>
    </row>
    <row r="8973" spans="1:19" x14ac:dyDescent="0.4">
      <c r="A8973" s="12" t="s">
        <v>3138</v>
      </c>
      <c r="B8973" s="13" t="s">
        <v>3092</v>
      </c>
      <c r="C8973" s="2"/>
      <c r="N8973"/>
      <c r="S8973"/>
    </row>
    <row r="8974" spans="1:19" x14ac:dyDescent="0.4">
      <c r="A8974" s="12" t="s">
        <v>3138</v>
      </c>
      <c r="B8974" s="13" t="s">
        <v>3093</v>
      </c>
      <c r="C8974" s="2"/>
      <c r="N8974"/>
      <c r="S8974"/>
    </row>
    <row r="8975" spans="1:19" x14ac:dyDescent="0.4">
      <c r="A8975" s="12" t="s">
        <v>3138</v>
      </c>
      <c r="B8975" s="13" t="s">
        <v>3094</v>
      </c>
      <c r="C8975" s="2"/>
      <c r="N8975"/>
      <c r="S8975"/>
    </row>
    <row r="8976" spans="1:19" x14ac:dyDescent="0.4">
      <c r="A8976" s="12" t="s">
        <v>3138</v>
      </c>
      <c r="B8976" s="13" t="s">
        <v>3095</v>
      </c>
      <c r="C8976" s="2"/>
      <c r="N8976"/>
      <c r="S8976"/>
    </row>
    <row r="8977" spans="1:19" x14ac:dyDescent="0.4">
      <c r="A8977" s="12" t="s">
        <v>3138</v>
      </c>
      <c r="B8977" s="13" t="s">
        <v>3096</v>
      </c>
      <c r="C8977" s="2"/>
      <c r="N8977"/>
      <c r="S8977"/>
    </row>
    <row r="8978" spans="1:19" x14ac:dyDescent="0.4">
      <c r="A8978" s="12" t="s">
        <v>3138</v>
      </c>
      <c r="B8978" s="13" t="s">
        <v>3097</v>
      </c>
      <c r="C8978" s="2"/>
      <c r="N8978"/>
      <c r="S8978"/>
    </row>
    <row r="8979" spans="1:19" x14ac:dyDescent="0.4">
      <c r="A8979" s="12" t="s">
        <v>3138</v>
      </c>
      <c r="B8979" s="13" t="s">
        <v>3098</v>
      </c>
      <c r="C8979" s="2"/>
      <c r="N8979"/>
      <c r="S8979"/>
    </row>
    <row r="8980" spans="1:19" x14ac:dyDescent="0.4">
      <c r="A8980" s="12" t="s">
        <v>3138</v>
      </c>
      <c r="B8980" s="13" t="s">
        <v>3099</v>
      </c>
      <c r="C8980" s="2"/>
      <c r="N8980"/>
      <c r="S8980"/>
    </row>
    <row r="8981" spans="1:19" x14ac:dyDescent="0.4">
      <c r="A8981" s="12" t="s">
        <v>3138</v>
      </c>
      <c r="B8981" s="13" t="s">
        <v>3100</v>
      </c>
      <c r="C8981" s="2"/>
      <c r="N8981"/>
      <c r="S8981"/>
    </row>
    <row r="8982" spans="1:19" x14ac:dyDescent="0.4">
      <c r="A8982" s="12" t="s">
        <v>3138</v>
      </c>
      <c r="B8982" s="13" t="s">
        <v>3101</v>
      </c>
      <c r="C8982" s="2"/>
      <c r="N8982"/>
      <c r="S8982"/>
    </row>
    <row r="8983" spans="1:19" x14ac:dyDescent="0.4">
      <c r="A8983" s="12" t="s">
        <v>3138</v>
      </c>
      <c r="B8983" s="13" t="s">
        <v>3102</v>
      </c>
      <c r="C8983" s="2"/>
      <c r="N8983"/>
      <c r="S8983"/>
    </row>
    <row r="8984" spans="1:19" x14ac:dyDescent="0.4">
      <c r="A8984" s="12" t="s">
        <v>3138</v>
      </c>
      <c r="B8984" s="13" t="s">
        <v>3103</v>
      </c>
      <c r="C8984" s="2"/>
      <c r="N8984"/>
      <c r="S8984"/>
    </row>
    <row r="8985" spans="1:19" x14ac:dyDescent="0.4">
      <c r="A8985" s="12" t="s">
        <v>3138</v>
      </c>
      <c r="B8985" s="13" t="s">
        <v>3104</v>
      </c>
      <c r="C8985" s="2"/>
      <c r="N8985"/>
      <c r="S8985"/>
    </row>
    <row r="8986" spans="1:19" x14ac:dyDescent="0.4">
      <c r="A8986" s="12" t="s">
        <v>3138</v>
      </c>
      <c r="B8986" s="13" t="s">
        <v>3105</v>
      </c>
      <c r="C8986" s="2"/>
      <c r="N8986"/>
      <c r="S8986"/>
    </row>
    <row r="8987" spans="1:19" x14ac:dyDescent="0.4">
      <c r="A8987" s="12" t="s">
        <v>3138</v>
      </c>
      <c r="B8987" s="13" t="s">
        <v>2956</v>
      </c>
      <c r="C8987" s="2"/>
      <c r="N8987"/>
      <c r="S8987"/>
    </row>
    <row r="8988" spans="1:19" x14ac:dyDescent="0.4">
      <c r="A8988" s="12" t="s">
        <v>3138</v>
      </c>
      <c r="B8988" s="13" t="s">
        <v>38</v>
      </c>
      <c r="C8988" s="2"/>
      <c r="N8988"/>
      <c r="S8988"/>
    </row>
    <row r="8989" spans="1:19" x14ac:dyDescent="0.4">
      <c r="A8989" s="22" t="s">
        <v>3138</v>
      </c>
      <c r="B8989" s="13" t="s">
        <v>4712</v>
      </c>
      <c r="C8989" s="2"/>
      <c r="N8989"/>
      <c r="S8989"/>
    </row>
    <row r="8990" spans="1:19" x14ac:dyDescent="0.4">
      <c r="A8990" s="22" t="s">
        <v>3138</v>
      </c>
      <c r="B8990" s="13" t="s">
        <v>4388</v>
      </c>
      <c r="C8990" s="2"/>
      <c r="N8990"/>
      <c r="S8990"/>
    </row>
    <row r="8991" spans="1:19" x14ac:dyDescent="0.4">
      <c r="C8991" s="2" t="s">
        <v>3022</v>
      </c>
      <c r="N8991"/>
      <c r="S8991"/>
    </row>
    <row r="8992" spans="1:19" x14ac:dyDescent="0.4">
      <c r="C8992" s="2" t="s">
        <v>3023</v>
      </c>
      <c r="N8992"/>
      <c r="S8992"/>
    </row>
    <row r="8993" spans="1:19" x14ac:dyDescent="0.4">
      <c r="C8993" s="2"/>
    </row>
    <row r="8994" spans="1:19" x14ac:dyDescent="0.4">
      <c r="C8994" s="2"/>
    </row>
    <row r="8995" spans="1:19" x14ac:dyDescent="0.4">
      <c r="A8995" s="12" t="s">
        <v>4728</v>
      </c>
      <c r="C8995" s="2"/>
    </row>
    <row r="8996" spans="1:19" x14ac:dyDescent="0.4">
      <c r="A8996" s="12" t="s">
        <v>4728</v>
      </c>
      <c r="B8996" s="18" t="s">
        <v>4862</v>
      </c>
      <c r="C8996" s="2"/>
    </row>
    <row r="8997" spans="1:19" x14ac:dyDescent="0.4">
      <c r="A8997" s="12" t="s">
        <v>1554</v>
      </c>
      <c r="B8997" s="13" t="s">
        <v>6996</v>
      </c>
      <c r="C8997" s="2"/>
    </row>
    <row r="8998" spans="1:19" x14ac:dyDescent="0.4">
      <c r="A8998" s="12" t="s">
        <v>2952</v>
      </c>
      <c r="B8998" s="13" t="s">
        <v>4686</v>
      </c>
      <c r="C8998" s="2"/>
    </row>
    <row r="8999" spans="1:19" x14ac:dyDescent="0.4">
      <c r="A8999" s="12" t="s">
        <v>2952</v>
      </c>
      <c r="B8999" s="13" t="s">
        <v>4687</v>
      </c>
      <c r="C8999" s="2"/>
    </row>
    <row r="9000" spans="1:19" x14ac:dyDescent="0.4">
      <c r="A9000" s="12" t="s">
        <v>2952</v>
      </c>
      <c r="B9000" s="13" t="s">
        <v>4333</v>
      </c>
      <c r="C9000" s="2"/>
      <c r="N9000"/>
      <c r="S9000"/>
    </row>
    <row r="9001" spans="1:19" x14ac:dyDescent="0.4">
      <c r="C9001" s="2" t="s">
        <v>7019</v>
      </c>
      <c r="L9001" t="s">
        <v>3017</v>
      </c>
      <c r="N9001"/>
      <c r="S9001"/>
    </row>
    <row r="9002" spans="1:19" x14ac:dyDescent="0.4">
      <c r="C9002" s="2" t="s">
        <v>2849</v>
      </c>
      <c r="N9002"/>
      <c r="S9002"/>
    </row>
    <row r="9003" spans="1:19" x14ac:dyDescent="0.4">
      <c r="C9003" s="2" t="s">
        <v>1566</v>
      </c>
      <c r="N9003"/>
      <c r="S9003"/>
    </row>
    <row r="9004" spans="1:19" x14ac:dyDescent="0.4">
      <c r="C9004" s="2" t="s">
        <v>2850</v>
      </c>
      <c r="N9004"/>
      <c r="S9004"/>
    </row>
    <row r="9005" spans="1:19" x14ac:dyDescent="0.4">
      <c r="C9005" s="2" t="s">
        <v>2851</v>
      </c>
      <c r="N9005"/>
      <c r="S9005"/>
    </row>
    <row r="9006" spans="1:19" x14ac:dyDescent="0.4">
      <c r="A9006" s="12" t="s">
        <v>1554</v>
      </c>
      <c r="B9006" s="13" t="s">
        <v>6997</v>
      </c>
      <c r="C9006" s="2"/>
    </row>
    <row r="9007" spans="1:19" x14ac:dyDescent="0.4">
      <c r="A9007" s="12" t="s">
        <v>1554</v>
      </c>
      <c r="B9007" s="13" t="s">
        <v>6998</v>
      </c>
      <c r="C9007" s="2"/>
    </row>
    <row r="9008" spans="1:19" x14ac:dyDescent="0.4">
      <c r="A9008" s="12" t="s">
        <v>2952</v>
      </c>
      <c r="B9008" s="13" t="s">
        <v>4688</v>
      </c>
      <c r="C9008" s="2"/>
      <c r="N9008"/>
      <c r="S9008"/>
    </row>
    <row r="9009" spans="1:19" x14ac:dyDescent="0.4">
      <c r="A9009" s="12" t="s">
        <v>2952</v>
      </c>
      <c r="B9009" s="13" t="s">
        <v>2804</v>
      </c>
      <c r="C9009" s="2"/>
      <c r="N9009"/>
      <c r="S9009"/>
    </row>
    <row r="9010" spans="1:19" x14ac:dyDescent="0.4">
      <c r="A9010" s="12" t="s">
        <v>2952</v>
      </c>
      <c r="B9010" s="13" t="s">
        <v>2805</v>
      </c>
      <c r="C9010" s="2"/>
      <c r="N9010"/>
      <c r="S9010"/>
    </row>
    <row r="9011" spans="1:19" x14ac:dyDescent="0.4">
      <c r="A9011" s="12" t="s">
        <v>2952</v>
      </c>
      <c r="B9011" s="13" t="s">
        <v>2806</v>
      </c>
      <c r="C9011" s="2"/>
      <c r="N9011"/>
      <c r="S9011"/>
    </row>
    <row r="9012" spans="1:19" x14ac:dyDescent="0.4">
      <c r="A9012" s="12" t="s">
        <v>2952</v>
      </c>
      <c r="B9012" s="13" t="s">
        <v>2807</v>
      </c>
      <c r="C9012" s="2"/>
      <c r="N9012"/>
      <c r="S9012"/>
    </row>
    <row r="9013" spans="1:19" x14ac:dyDescent="0.4">
      <c r="A9013" s="12" t="s">
        <v>2952</v>
      </c>
      <c r="B9013" s="13" t="s">
        <v>2808</v>
      </c>
      <c r="C9013" s="2"/>
      <c r="N9013"/>
      <c r="S9013"/>
    </row>
    <row r="9014" spans="1:19" x14ac:dyDescent="0.4">
      <c r="A9014" s="12" t="s">
        <v>2952</v>
      </c>
      <c r="B9014" s="13" t="s">
        <v>2809</v>
      </c>
      <c r="C9014" s="2"/>
      <c r="N9014"/>
      <c r="S9014"/>
    </row>
    <row r="9015" spans="1:19" x14ac:dyDescent="0.4">
      <c r="A9015" s="12" t="s">
        <v>2952</v>
      </c>
      <c r="B9015" s="13" t="s">
        <v>2810</v>
      </c>
      <c r="C9015" s="2"/>
      <c r="N9015"/>
      <c r="S9015"/>
    </row>
    <row r="9016" spans="1:19" x14ac:dyDescent="0.4">
      <c r="A9016" s="12" t="s">
        <v>2952</v>
      </c>
      <c r="B9016" s="13" t="s">
        <v>2811</v>
      </c>
      <c r="C9016" s="2"/>
      <c r="N9016"/>
      <c r="S9016"/>
    </row>
    <row r="9017" spans="1:19" x14ac:dyDescent="0.4">
      <c r="A9017" s="12" t="s">
        <v>2952</v>
      </c>
      <c r="B9017" s="13" t="s">
        <v>2812</v>
      </c>
      <c r="C9017" s="2"/>
      <c r="N9017"/>
      <c r="S9017"/>
    </row>
    <row r="9018" spans="1:19" x14ac:dyDescent="0.4">
      <c r="A9018" s="12" t="s">
        <v>2952</v>
      </c>
      <c r="B9018" s="13" t="s">
        <v>2813</v>
      </c>
      <c r="C9018" s="2"/>
      <c r="N9018"/>
      <c r="S9018"/>
    </row>
    <row r="9019" spans="1:19" x14ac:dyDescent="0.4">
      <c r="A9019" s="12" t="s">
        <v>2952</v>
      </c>
      <c r="B9019" s="13" t="s">
        <v>2814</v>
      </c>
      <c r="C9019" s="2"/>
      <c r="N9019"/>
      <c r="S9019"/>
    </row>
    <row r="9020" spans="1:19" x14ac:dyDescent="0.4">
      <c r="A9020" s="12" t="s">
        <v>2952</v>
      </c>
      <c r="B9020" s="13" t="s">
        <v>2815</v>
      </c>
      <c r="C9020" s="2"/>
      <c r="N9020"/>
      <c r="S9020"/>
    </row>
    <row r="9021" spans="1:19" x14ac:dyDescent="0.4">
      <c r="A9021" s="12" t="s">
        <v>2952</v>
      </c>
      <c r="B9021" s="13" t="s">
        <v>2816</v>
      </c>
      <c r="C9021" s="2"/>
      <c r="N9021"/>
      <c r="S9021"/>
    </row>
    <row r="9022" spans="1:19" x14ac:dyDescent="0.4">
      <c r="A9022" s="12" t="s">
        <v>2952</v>
      </c>
      <c r="B9022" s="13" t="s">
        <v>2817</v>
      </c>
      <c r="C9022" s="2"/>
      <c r="N9022"/>
      <c r="S9022"/>
    </row>
    <row r="9023" spans="1:19" x14ac:dyDescent="0.4">
      <c r="A9023" s="12" t="s">
        <v>2952</v>
      </c>
      <c r="B9023" s="13" t="s">
        <v>2818</v>
      </c>
      <c r="C9023" s="2"/>
      <c r="N9023"/>
      <c r="S9023"/>
    </row>
    <row r="9024" spans="1:19" x14ac:dyDescent="0.4">
      <c r="A9024" s="12" t="s">
        <v>2952</v>
      </c>
      <c r="B9024" s="13" t="s">
        <v>2819</v>
      </c>
      <c r="C9024" s="2"/>
      <c r="N9024"/>
      <c r="S9024"/>
    </row>
    <row r="9025" spans="1:19" x14ac:dyDescent="0.4">
      <c r="A9025" s="12" t="s">
        <v>2952</v>
      </c>
      <c r="B9025" s="13" t="s">
        <v>2820</v>
      </c>
      <c r="C9025" s="2"/>
      <c r="N9025"/>
      <c r="S9025"/>
    </row>
    <row r="9026" spans="1:19" x14ac:dyDescent="0.4">
      <c r="A9026" s="12" t="s">
        <v>2952</v>
      </c>
      <c r="B9026" s="13" t="s">
        <v>2821</v>
      </c>
      <c r="C9026" s="2"/>
      <c r="L9026" t="s">
        <v>3018</v>
      </c>
      <c r="N9026"/>
      <c r="S9026"/>
    </row>
    <row r="9027" spans="1:19" x14ac:dyDescent="0.4">
      <c r="A9027" s="12" t="s">
        <v>2952</v>
      </c>
      <c r="B9027" s="13" t="s">
        <v>2822</v>
      </c>
      <c r="C9027" s="2"/>
      <c r="N9027"/>
      <c r="S9027"/>
    </row>
    <row r="9028" spans="1:19" x14ac:dyDescent="0.4">
      <c r="A9028" s="12" t="s">
        <v>2952</v>
      </c>
      <c r="B9028" s="13" t="s">
        <v>2823</v>
      </c>
      <c r="C9028" s="2"/>
      <c r="N9028"/>
      <c r="S9028"/>
    </row>
    <row r="9029" spans="1:19" x14ac:dyDescent="0.4">
      <c r="A9029" s="12" t="s">
        <v>2952</v>
      </c>
      <c r="B9029" s="13" t="s">
        <v>2824</v>
      </c>
      <c r="C9029" s="2"/>
      <c r="L9029" t="s">
        <v>3019</v>
      </c>
      <c r="N9029"/>
      <c r="S9029"/>
    </row>
    <row r="9030" spans="1:19" x14ac:dyDescent="0.4">
      <c r="A9030" s="12" t="s">
        <v>2952</v>
      </c>
      <c r="B9030" s="13" t="s">
        <v>2825</v>
      </c>
      <c r="C9030" s="2"/>
      <c r="N9030"/>
      <c r="S9030"/>
    </row>
    <row r="9031" spans="1:19" x14ac:dyDescent="0.4">
      <c r="A9031" s="12" t="s">
        <v>2952</v>
      </c>
      <c r="B9031" s="13" t="s">
        <v>2826</v>
      </c>
      <c r="C9031" s="2"/>
      <c r="N9031"/>
      <c r="S9031"/>
    </row>
    <row r="9032" spans="1:19" x14ac:dyDescent="0.4">
      <c r="A9032" s="12" t="s">
        <v>2952</v>
      </c>
      <c r="B9032" s="13" t="s">
        <v>2827</v>
      </c>
      <c r="C9032" s="2"/>
      <c r="N9032"/>
      <c r="S9032"/>
    </row>
    <row r="9033" spans="1:19" x14ac:dyDescent="0.4">
      <c r="A9033" s="12" t="s">
        <v>2952</v>
      </c>
      <c r="B9033" s="13" t="s">
        <v>2828</v>
      </c>
      <c r="C9033" s="2"/>
      <c r="N9033"/>
      <c r="S9033"/>
    </row>
    <row r="9034" spans="1:19" x14ac:dyDescent="0.4">
      <c r="A9034" s="12" t="s">
        <v>2952</v>
      </c>
      <c r="B9034" s="13" t="s">
        <v>2829</v>
      </c>
      <c r="C9034" s="2"/>
      <c r="N9034"/>
      <c r="S9034"/>
    </row>
    <row r="9035" spans="1:19" x14ac:dyDescent="0.4">
      <c r="A9035" s="12" t="s">
        <v>2952</v>
      </c>
      <c r="B9035" s="13" t="s">
        <v>2830</v>
      </c>
      <c r="C9035" s="2"/>
      <c r="N9035"/>
      <c r="S9035"/>
    </row>
    <row r="9036" spans="1:19" x14ac:dyDescent="0.4">
      <c r="A9036" s="12" t="s">
        <v>2952</v>
      </c>
      <c r="B9036" s="13" t="s">
        <v>2831</v>
      </c>
      <c r="C9036" s="2"/>
      <c r="N9036"/>
      <c r="S9036"/>
    </row>
    <row r="9037" spans="1:19" x14ac:dyDescent="0.4">
      <c r="A9037" s="12" t="s">
        <v>2952</v>
      </c>
      <c r="B9037" s="13" t="s">
        <v>2832</v>
      </c>
      <c r="C9037" s="2"/>
      <c r="N9037"/>
      <c r="S9037"/>
    </row>
    <row r="9038" spans="1:19" x14ac:dyDescent="0.4">
      <c r="A9038" s="12" t="s">
        <v>2952</v>
      </c>
      <c r="B9038" s="13" t="s">
        <v>2833</v>
      </c>
      <c r="C9038" s="2"/>
      <c r="N9038"/>
      <c r="S9038"/>
    </row>
    <row r="9039" spans="1:19" x14ac:dyDescent="0.4">
      <c r="A9039" s="12" t="s">
        <v>2952</v>
      </c>
      <c r="B9039" s="13" t="s">
        <v>2834</v>
      </c>
      <c r="C9039" s="2"/>
      <c r="N9039"/>
      <c r="S9039"/>
    </row>
    <row r="9040" spans="1:19" x14ac:dyDescent="0.4">
      <c r="A9040" s="12" t="s">
        <v>2952</v>
      </c>
      <c r="B9040" s="13" t="s">
        <v>2835</v>
      </c>
      <c r="C9040" s="2"/>
      <c r="N9040"/>
      <c r="S9040"/>
    </row>
    <row r="9041" spans="1:19" x14ac:dyDescent="0.4">
      <c r="A9041" s="12" t="s">
        <v>2952</v>
      </c>
      <c r="B9041" s="13" t="s">
        <v>2836</v>
      </c>
      <c r="C9041" s="2"/>
      <c r="N9041"/>
      <c r="S9041"/>
    </row>
    <row r="9042" spans="1:19" x14ac:dyDescent="0.4">
      <c r="A9042" s="12" t="s">
        <v>2952</v>
      </c>
      <c r="B9042" s="13" t="s">
        <v>2837</v>
      </c>
      <c r="C9042" s="2"/>
      <c r="N9042"/>
      <c r="S9042"/>
    </row>
    <row r="9043" spans="1:19" x14ac:dyDescent="0.4">
      <c r="A9043" s="12" t="s">
        <v>2952</v>
      </c>
      <c r="B9043" s="13" t="s">
        <v>2838</v>
      </c>
      <c r="C9043" s="2"/>
      <c r="N9043"/>
      <c r="S9043"/>
    </row>
    <row r="9044" spans="1:19" x14ac:dyDescent="0.4">
      <c r="A9044" s="12" t="s">
        <v>2952</v>
      </c>
      <c r="B9044" s="13" t="s">
        <v>2839</v>
      </c>
      <c r="C9044" s="2"/>
      <c r="N9044"/>
      <c r="S9044"/>
    </row>
    <row r="9045" spans="1:19" x14ac:dyDescent="0.4">
      <c r="A9045" s="12" t="s">
        <v>2952</v>
      </c>
      <c r="B9045" s="13" t="s">
        <v>2840</v>
      </c>
      <c r="C9045" s="2"/>
      <c r="N9045"/>
      <c r="S9045"/>
    </row>
    <row r="9046" spans="1:19" x14ac:dyDescent="0.4">
      <c r="A9046" s="12" t="s">
        <v>2952</v>
      </c>
      <c r="B9046" s="13" t="s">
        <v>2841</v>
      </c>
      <c r="C9046" s="2"/>
      <c r="N9046"/>
      <c r="S9046"/>
    </row>
    <row r="9047" spans="1:19" x14ac:dyDescent="0.4">
      <c r="A9047" s="12" t="s">
        <v>2952</v>
      </c>
      <c r="B9047" s="13" t="s">
        <v>2842</v>
      </c>
      <c r="C9047" s="2"/>
      <c r="N9047"/>
      <c r="S9047"/>
    </row>
    <row r="9048" spans="1:19" x14ac:dyDescent="0.4">
      <c r="A9048" s="12" t="s">
        <v>2952</v>
      </c>
      <c r="B9048" s="13" t="s">
        <v>2843</v>
      </c>
      <c r="C9048" s="2"/>
      <c r="N9048"/>
      <c r="S9048"/>
    </row>
    <row r="9049" spans="1:19" x14ac:dyDescent="0.4">
      <c r="A9049" s="12" t="s">
        <v>2952</v>
      </c>
      <c r="B9049" s="13" t="s">
        <v>2844</v>
      </c>
      <c r="C9049" s="2"/>
      <c r="S9049"/>
    </row>
    <row r="9050" spans="1:19" x14ac:dyDescent="0.4">
      <c r="A9050" s="12" t="s">
        <v>2952</v>
      </c>
      <c r="B9050" s="13" t="s">
        <v>161</v>
      </c>
      <c r="C9050" s="2"/>
      <c r="S9050"/>
    </row>
    <row r="9051" spans="1:19" x14ac:dyDescent="0.4">
      <c r="A9051" s="12" t="s">
        <v>2952</v>
      </c>
      <c r="B9051" s="13" t="s">
        <v>162</v>
      </c>
      <c r="C9051" s="2"/>
      <c r="S9051"/>
    </row>
    <row r="9052" spans="1:19" x14ac:dyDescent="0.4">
      <c r="A9052" s="12" t="s">
        <v>2952</v>
      </c>
      <c r="B9052" s="13" t="s">
        <v>163</v>
      </c>
      <c r="C9052" s="2"/>
      <c r="S9052"/>
    </row>
    <row r="9053" spans="1:19" x14ac:dyDescent="0.4">
      <c r="A9053" s="12" t="s">
        <v>2952</v>
      </c>
      <c r="B9053" s="13" t="s">
        <v>2845</v>
      </c>
      <c r="C9053" s="2"/>
      <c r="S9053"/>
    </row>
    <row r="9054" spans="1:19" x14ac:dyDescent="0.4">
      <c r="A9054" s="12" t="s">
        <v>2952</v>
      </c>
      <c r="B9054" s="13" t="s">
        <v>2846</v>
      </c>
      <c r="C9054" s="2"/>
      <c r="S9054"/>
    </row>
    <row r="9055" spans="1:19" x14ac:dyDescent="0.4">
      <c r="A9055" s="12" t="s">
        <v>2952</v>
      </c>
      <c r="B9055" s="13" t="s">
        <v>2847</v>
      </c>
      <c r="C9055" s="2"/>
      <c r="S9055"/>
    </row>
    <row r="9056" spans="1:19" x14ac:dyDescent="0.4">
      <c r="A9056" s="12" t="s">
        <v>2952</v>
      </c>
      <c r="B9056" s="13" t="s">
        <v>2848</v>
      </c>
      <c r="C9056" s="2"/>
      <c r="S9056"/>
    </row>
    <row r="9057" spans="1:19" x14ac:dyDescent="0.4">
      <c r="A9057" s="12" t="s">
        <v>1554</v>
      </c>
      <c r="B9057" s="13" t="s">
        <v>38</v>
      </c>
      <c r="C9057" s="2"/>
      <c r="S9057"/>
    </row>
    <row r="9058" spans="1:19" x14ac:dyDescent="0.4">
      <c r="A9058" s="12" t="s">
        <v>1554</v>
      </c>
      <c r="B9058" s="13" t="s">
        <v>7005</v>
      </c>
      <c r="C9058" s="2"/>
      <c r="S9058"/>
    </row>
    <row r="9059" spans="1:19" x14ac:dyDescent="0.4">
      <c r="A9059" s="12" t="s">
        <v>1554</v>
      </c>
      <c r="B9059" s="13" t="s">
        <v>7010</v>
      </c>
      <c r="C9059" s="2"/>
      <c r="S9059"/>
    </row>
    <row r="9060" spans="1:19" x14ac:dyDescent="0.4">
      <c r="A9060" s="12" t="s">
        <v>1554</v>
      </c>
      <c r="B9060" s="13" t="s">
        <v>7018</v>
      </c>
      <c r="C9060" s="2"/>
      <c r="S9060"/>
    </row>
    <row r="9061" spans="1:19" x14ac:dyDescent="0.4">
      <c r="A9061" s="12" t="s">
        <v>1554</v>
      </c>
      <c r="B9061" s="13" t="s">
        <v>7008</v>
      </c>
      <c r="C9061" s="2"/>
      <c r="S9061"/>
    </row>
    <row r="9062" spans="1:19" x14ac:dyDescent="0.4">
      <c r="A9062" s="12" t="s">
        <v>2952</v>
      </c>
      <c r="B9062" s="13" t="s">
        <v>7009</v>
      </c>
      <c r="C9062" s="2"/>
      <c r="S9062"/>
    </row>
    <row r="9063" spans="1:19" x14ac:dyDescent="0.4">
      <c r="A9063" s="12" t="s">
        <v>2952</v>
      </c>
      <c r="B9063" s="13" t="s">
        <v>4689</v>
      </c>
      <c r="C9063" s="2"/>
      <c r="L9063" t="s">
        <v>3020</v>
      </c>
      <c r="S9063"/>
    </row>
    <row r="9064" spans="1:19" x14ac:dyDescent="0.4">
      <c r="C9064" s="2"/>
    </row>
    <row r="9065" spans="1:19" x14ac:dyDescent="0.4">
      <c r="C9065" s="2"/>
    </row>
    <row r="9066" spans="1:19" x14ac:dyDescent="0.4">
      <c r="C9066" s="2"/>
    </row>
    <row r="9067" spans="1:19" x14ac:dyDescent="0.4">
      <c r="C9067" s="2"/>
    </row>
    <row r="9068" spans="1:19" x14ac:dyDescent="0.4">
      <c r="C9068" s="2"/>
    </row>
    <row r="9069" spans="1:19" x14ac:dyDescent="0.4">
      <c r="A9069" s="12" t="s">
        <v>2952</v>
      </c>
      <c r="B9069" s="18" t="s">
        <v>7014</v>
      </c>
      <c r="C9069" s="2"/>
      <c r="N9069"/>
      <c r="S9069"/>
    </row>
    <row r="9070" spans="1:19" x14ac:dyDescent="0.4">
      <c r="A9070" s="12" t="s">
        <v>2952</v>
      </c>
      <c r="B9070" s="13" t="s">
        <v>7015</v>
      </c>
      <c r="C9070" s="2"/>
      <c r="N9070"/>
      <c r="S9070"/>
    </row>
    <row r="9071" spans="1:19" x14ac:dyDescent="0.4">
      <c r="C9071" s="2" t="s">
        <v>2864</v>
      </c>
      <c r="N9071"/>
      <c r="S9071"/>
    </row>
    <row r="9072" spans="1:19" x14ac:dyDescent="0.4">
      <c r="C9072" s="2" t="s">
        <v>2865</v>
      </c>
      <c r="N9072"/>
      <c r="S9072"/>
    </row>
    <row r="9073" spans="1:19" x14ac:dyDescent="0.4">
      <c r="A9073" s="12" t="s">
        <v>2952</v>
      </c>
      <c r="B9073" s="13" t="s">
        <v>7016</v>
      </c>
      <c r="C9073" s="2"/>
      <c r="N9073"/>
      <c r="S9073"/>
    </row>
    <row r="9074" spans="1:19" x14ac:dyDescent="0.4">
      <c r="C9074" s="2" t="s">
        <v>2866</v>
      </c>
      <c r="N9074"/>
      <c r="S9074"/>
    </row>
    <row r="9075" spans="1:19" x14ac:dyDescent="0.4">
      <c r="A9075" s="12" t="s">
        <v>1554</v>
      </c>
      <c r="B9075" s="13" t="s">
        <v>7017</v>
      </c>
      <c r="C9075" s="2"/>
      <c r="N9075"/>
      <c r="S9075"/>
    </row>
    <row r="9076" spans="1:19" x14ac:dyDescent="0.4">
      <c r="A9076" s="12" t="s">
        <v>1554</v>
      </c>
      <c r="C9076" s="2"/>
      <c r="N9076"/>
      <c r="S9076"/>
    </row>
    <row r="9077" spans="1:19" x14ac:dyDescent="0.4">
      <c r="A9077" s="12" t="s">
        <v>1554</v>
      </c>
      <c r="C9077" s="2"/>
      <c r="N9077"/>
      <c r="S9077"/>
    </row>
    <row r="9078" spans="1:19" x14ac:dyDescent="0.4">
      <c r="A9078" s="12" t="s">
        <v>1554</v>
      </c>
      <c r="C9078" s="2"/>
      <c r="N9078"/>
      <c r="S9078"/>
    </row>
    <row r="9079" spans="1:19" x14ac:dyDescent="0.4">
      <c r="A9079" s="12" t="s">
        <v>1554</v>
      </c>
      <c r="B9079" s="18" t="s">
        <v>2776</v>
      </c>
      <c r="C9079" s="2"/>
      <c r="N9079"/>
      <c r="S9079"/>
    </row>
    <row r="9080" spans="1:19" x14ac:dyDescent="0.4">
      <c r="C9080" s="2" t="s">
        <v>2881</v>
      </c>
      <c r="N9080"/>
      <c r="S9080"/>
    </row>
    <row r="9081" spans="1:19" x14ac:dyDescent="0.4">
      <c r="C9081" s="2" t="s">
        <v>2867</v>
      </c>
      <c r="N9081"/>
      <c r="S9081"/>
    </row>
    <row r="9082" spans="1:19" x14ac:dyDescent="0.4">
      <c r="C9082" s="2" t="s">
        <v>2878</v>
      </c>
      <c r="N9082"/>
      <c r="S9082"/>
    </row>
    <row r="9083" spans="1:19" x14ac:dyDescent="0.4">
      <c r="C9083" s="2"/>
    </row>
    <row r="9084" spans="1:19" x14ac:dyDescent="0.4">
      <c r="A9084" s="12" t="s">
        <v>2952</v>
      </c>
      <c r="B9084" s="18" t="s">
        <v>2879</v>
      </c>
      <c r="C9084" s="2"/>
      <c r="N9084"/>
      <c r="S9084"/>
    </row>
    <row r="9085" spans="1:19" x14ac:dyDescent="0.4">
      <c r="C9085" s="2" t="s">
        <v>2880</v>
      </c>
      <c r="N9085"/>
      <c r="S9085"/>
    </row>
    <row r="9086" spans="1:19" x14ac:dyDescent="0.4">
      <c r="A9086" s="12" t="s">
        <v>2952</v>
      </c>
      <c r="B9086" s="13" t="s">
        <v>2868</v>
      </c>
      <c r="C9086" s="2"/>
      <c r="N9086"/>
      <c r="S9086"/>
    </row>
    <row r="9087" spans="1:19" x14ac:dyDescent="0.4">
      <c r="C9087" s="2" t="s">
        <v>2870</v>
      </c>
      <c r="N9087"/>
      <c r="S9087"/>
    </row>
    <row r="9088" spans="1:19" x14ac:dyDescent="0.4">
      <c r="A9088" s="12" t="s">
        <v>2952</v>
      </c>
      <c r="B9088" s="13" t="s">
        <v>2869</v>
      </c>
      <c r="C9088" s="2"/>
      <c r="N9088"/>
      <c r="S9088"/>
    </row>
    <row r="9089" spans="1:19" x14ac:dyDescent="0.4">
      <c r="C9089" s="2" t="s">
        <v>2871</v>
      </c>
      <c r="N9089"/>
      <c r="S9089"/>
    </row>
    <row r="9090" spans="1:19" x14ac:dyDescent="0.4">
      <c r="C9090" s="2" t="s">
        <v>2872</v>
      </c>
      <c r="N9090"/>
      <c r="S9090"/>
    </row>
    <row r="9091" spans="1:19" x14ac:dyDescent="0.4">
      <c r="C9091" s="2"/>
    </row>
    <row r="9092" spans="1:19" x14ac:dyDescent="0.4">
      <c r="C9092" s="2"/>
      <c r="D9092" t="s">
        <v>2877</v>
      </c>
      <c r="N9092"/>
      <c r="S9092"/>
    </row>
    <row r="9093" spans="1:19" x14ac:dyDescent="0.4">
      <c r="C9093" s="2"/>
    </row>
    <row r="9094" spans="1:19" x14ac:dyDescent="0.4">
      <c r="C9094" t="s">
        <v>2873</v>
      </c>
      <c r="N9094"/>
      <c r="S9094"/>
    </row>
    <row r="9095" spans="1:19" x14ac:dyDescent="0.4">
      <c r="C9095" t="s">
        <v>2874</v>
      </c>
      <c r="N9095"/>
      <c r="S9095"/>
    </row>
    <row r="9096" spans="1:19" x14ac:dyDescent="0.4">
      <c r="C9096" t="s">
        <v>2875</v>
      </c>
      <c r="N9096"/>
      <c r="S9096"/>
    </row>
    <row r="9097" spans="1:19" x14ac:dyDescent="0.4">
      <c r="C9097" t="s">
        <v>2876</v>
      </c>
      <c r="N9097"/>
      <c r="S9097"/>
    </row>
    <row r="9098" spans="1:19" x14ac:dyDescent="0.4">
      <c r="A9098" s="12" t="s">
        <v>2952</v>
      </c>
      <c r="C9098" s="2"/>
      <c r="N9098"/>
      <c r="S9098"/>
    </row>
    <row r="9099" spans="1:19" x14ac:dyDescent="0.4">
      <c r="A9099" s="12" t="s">
        <v>1554</v>
      </c>
      <c r="B9099" s="18" t="s">
        <v>2777</v>
      </c>
      <c r="C9099" s="2"/>
      <c r="N9099"/>
      <c r="S9099"/>
    </row>
    <row r="9100" spans="1:19" x14ac:dyDescent="0.4">
      <c r="A9100" s="12" t="s">
        <v>1554</v>
      </c>
      <c r="B9100" s="13" t="s">
        <v>2778</v>
      </c>
      <c r="C9100" s="2"/>
      <c r="N9100"/>
      <c r="S9100"/>
    </row>
    <row r="9101" spans="1:19" x14ac:dyDescent="0.4">
      <c r="C9101" s="2" t="s">
        <v>7039</v>
      </c>
      <c r="N9101"/>
      <c r="S9101"/>
    </row>
    <row r="9102" spans="1:19" x14ac:dyDescent="0.4">
      <c r="A9102" s="12" t="s">
        <v>2952</v>
      </c>
      <c r="C9102" s="2"/>
      <c r="N9102"/>
      <c r="S9102"/>
    </row>
    <row r="9103" spans="1:19" x14ac:dyDescent="0.4">
      <c r="A9103" s="12" t="s">
        <v>1554</v>
      </c>
      <c r="B9103" s="18" t="s">
        <v>2504</v>
      </c>
      <c r="C9103" s="19"/>
      <c r="N9103"/>
      <c r="S9103"/>
    </row>
    <row r="9104" spans="1:19" x14ac:dyDescent="0.4">
      <c r="C9104" t="s">
        <v>874</v>
      </c>
      <c r="L9104" t="s">
        <v>1980</v>
      </c>
      <c r="N9104"/>
      <c r="S9104"/>
    </row>
    <row r="9105" spans="1:21" x14ac:dyDescent="0.4">
      <c r="A9105" s="12" t="s">
        <v>1554</v>
      </c>
      <c r="B9105" s="13" t="s">
        <v>93</v>
      </c>
      <c r="C9105" s="2"/>
      <c r="N9105"/>
      <c r="S9105"/>
    </row>
    <row r="9106" spans="1:21" x14ac:dyDescent="0.4">
      <c r="C9106" t="s">
        <v>7040</v>
      </c>
      <c r="N9106"/>
      <c r="S9106"/>
    </row>
    <row r="9107" spans="1:21" x14ac:dyDescent="0.4">
      <c r="C9107" t="s">
        <v>7041</v>
      </c>
      <c r="L9107" t="s">
        <v>1530</v>
      </c>
      <c r="N9107"/>
      <c r="S9107"/>
    </row>
    <row r="9108" spans="1:21" x14ac:dyDescent="0.4">
      <c r="A9108" s="12" t="s">
        <v>3138</v>
      </c>
      <c r="B9108" s="13" t="s">
        <v>4111</v>
      </c>
      <c r="C9108" s="2"/>
      <c r="L9108" t="s">
        <v>97</v>
      </c>
      <c r="N9108"/>
      <c r="S9108"/>
    </row>
    <row r="9109" spans="1:21" x14ac:dyDescent="0.4">
      <c r="C9109" s="2"/>
      <c r="L9109" t="s">
        <v>94</v>
      </c>
      <c r="N9109"/>
      <c r="S9109"/>
    </row>
    <row r="9110" spans="1:21" x14ac:dyDescent="0.4">
      <c r="C9110" s="2"/>
      <c r="L9110" t="s">
        <v>95</v>
      </c>
      <c r="N9110"/>
      <c r="S9110"/>
    </row>
    <row r="9111" spans="1:21" x14ac:dyDescent="0.4">
      <c r="C9111" s="2"/>
      <c r="L9111" t="s">
        <v>96</v>
      </c>
      <c r="N9111"/>
      <c r="S9111"/>
    </row>
    <row r="9112" spans="1:21" x14ac:dyDescent="0.4">
      <c r="C9112" s="2"/>
    </row>
    <row r="9113" spans="1:21" x14ac:dyDescent="0.4">
      <c r="C9113" s="2"/>
    </row>
    <row r="9114" spans="1:21" x14ac:dyDescent="0.4">
      <c r="C9114" s="2"/>
    </row>
    <row r="9115" spans="1:21" x14ac:dyDescent="0.4">
      <c r="C9115" s="2" t="s">
        <v>3119</v>
      </c>
      <c r="N9115"/>
      <c r="S9115"/>
    </row>
    <row r="9116" spans="1:21" x14ac:dyDescent="0.4">
      <c r="C9116" s="2"/>
    </row>
    <row r="9117" spans="1:21" x14ac:dyDescent="0.4">
      <c r="C9117" s="2"/>
    </row>
    <row r="9118" spans="1:21" x14ac:dyDescent="0.4">
      <c r="C9118" s="2"/>
    </row>
    <row r="9119" spans="1:21" x14ac:dyDescent="0.4">
      <c r="A9119" s="12" t="s">
        <v>1554</v>
      </c>
      <c r="C9119" s="2"/>
    </row>
    <row r="9120" spans="1:21" x14ac:dyDescent="0.4">
      <c r="A9120" s="12" t="s">
        <v>1554</v>
      </c>
      <c r="B9120" s="18" t="s">
        <v>85</v>
      </c>
      <c r="C9120" s="2"/>
      <c r="U9120" s="8" t="s">
        <v>1552</v>
      </c>
    </row>
    <row r="9121" spans="1:21" x14ac:dyDescent="0.4">
      <c r="A9121" s="12" t="s">
        <v>1554</v>
      </c>
      <c r="B9121" s="13" t="s">
        <v>7042</v>
      </c>
      <c r="C9121" s="2"/>
      <c r="U9121" s="8" t="s">
        <v>983</v>
      </c>
    </row>
    <row r="9122" spans="1:21" x14ac:dyDescent="0.4">
      <c r="A9122" s="12" t="s">
        <v>1554</v>
      </c>
      <c r="B9122" s="13" t="s">
        <v>86</v>
      </c>
      <c r="C9122" s="2"/>
      <c r="U9122" s="8" t="s">
        <v>984</v>
      </c>
    </row>
    <row r="9123" spans="1:21" x14ac:dyDescent="0.4">
      <c r="C9123" s="2" t="s">
        <v>1431</v>
      </c>
      <c r="U9123" s="8" t="s">
        <v>985</v>
      </c>
    </row>
    <row r="9124" spans="1:21" x14ac:dyDescent="0.4">
      <c r="C9124" s="2" t="s">
        <v>1432</v>
      </c>
      <c r="U9124" s="8" t="s">
        <v>4671</v>
      </c>
    </row>
    <row r="9125" spans="1:21" x14ac:dyDescent="0.4">
      <c r="C9125" s="2" t="s">
        <v>1433</v>
      </c>
      <c r="U9125" s="8" t="s">
        <v>38</v>
      </c>
    </row>
    <row r="9126" spans="1:21" x14ac:dyDescent="0.4">
      <c r="C9126" s="2" t="s">
        <v>1434</v>
      </c>
      <c r="U9126" s="8" t="s">
        <v>1593</v>
      </c>
    </row>
    <row r="9127" spans="1:21" x14ac:dyDescent="0.4">
      <c r="C9127" s="2" t="s">
        <v>1435</v>
      </c>
      <c r="U9127" s="8"/>
    </row>
    <row r="9128" spans="1:21" x14ac:dyDescent="0.4">
      <c r="C9128" s="2" t="s">
        <v>1436</v>
      </c>
      <c r="U9128" s="8" t="s">
        <v>986</v>
      </c>
    </row>
    <row r="9129" spans="1:21" x14ac:dyDescent="0.4">
      <c r="C9129" s="2" t="s">
        <v>1437</v>
      </c>
      <c r="U9129" s="8" t="s">
        <v>987</v>
      </c>
    </row>
    <row r="9130" spans="1:21" x14ac:dyDescent="0.4">
      <c r="C9130" s="2" t="s">
        <v>1438</v>
      </c>
      <c r="U9130" s="8" t="s">
        <v>988</v>
      </c>
    </row>
    <row r="9131" spans="1:21" x14ac:dyDescent="0.4">
      <c r="C9131" s="2" t="s">
        <v>1439</v>
      </c>
      <c r="U9131" s="8" t="s">
        <v>989</v>
      </c>
    </row>
    <row r="9132" spans="1:21" x14ac:dyDescent="0.4">
      <c r="C9132" s="2" t="s">
        <v>1440</v>
      </c>
      <c r="U9132" s="8" t="s">
        <v>990</v>
      </c>
    </row>
    <row r="9133" spans="1:21" x14ac:dyDescent="0.4">
      <c r="C9133" s="2" t="s">
        <v>1441</v>
      </c>
      <c r="U9133" s="8" t="s">
        <v>991</v>
      </c>
    </row>
    <row r="9134" spans="1:21" x14ac:dyDescent="0.4">
      <c r="C9134" s="2" t="s">
        <v>1442</v>
      </c>
      <c r="U9134" s="8" t="s">
        <v>992</v>
      </c>
    </row>
    <row r="9135" spans="1:21" x14ac:dyDescent="0.4">
      <c r="C9135" s="2" t="s">
        <v>1443</v>
      </c>
      <c r="U9135" s="8" t="s">
        <v>993</v>
      </c>
    </row>
    <row r="9136" spans="1:21" x14ac:dyDescent="0.4">
      <c r="C9136" s="2" t="s">
        <v>1444</v>
      </c>
      <c r="U9136" s="8" t="s">
        <v>994</v>
      </c>
    </row>
    <row r="9137" spans="1:21" x14ac:dyDescent="0.4">
      <c r="C9137" s="2" t="s">
        <v>1445</v>
      </c>
      <c r="U9137" s="8" t="s">
        <v>995</v>
      </c>
    </row>
    <row r="9138" spans="1:21" x14ac:dyDescent="0.4">
      <c r="C9138" s="2" t="s">
        <v>1446</v>
      </c>
      <c r="U9138" s="8" t="s">
        <v>996</v>
      </c>
    </row>
    <row r="9139" spans="1:21" x14ac:dyDescent="0.4">
      <c r="C9139" s="2" t="s">
        <v>1447</v>
      </c>
      <c r="U9139" s="8" t="s">
        <v>997</v>
      </c>
    </row>
    <row r="9140" spans="1:21" x14ac:dyDescent="0.4">
      <c r="C9140" s="2" t="s">
        <v>1448</v>
      </c>
      <c r="U9140" s="8" t="s">
        <v>998</v>
      </c>
    </row>
    <row r="9141" spans="1:21" x14ac:dyDescent="0.4">
      <c r="A9141" s="12" t="s">
        <v>1554</v>
      </c>
      <c r="B9141" s="13" t="s">
        <v>87</v>
      </c>
      <c r="C9141" s="2"/>
      <c r="U9141" s="8" t="s">
        <v>999</v>
      </c>
    </row>
    <row r="9142" spans="1:21" x14ac:dyDescent="0.4">
      <c r="C9142" s="2" t="s">
        <v>112</v>
      </c>
      <c r="U9142" s="8" t="s">
        <v>1000</v>
      </c>
    </row>
    <row r="9143" spans="1:21" x14ac:dyDescent="0.4">
      <c r="C9143" s="2" t="s">
        <v>103</v>
      </c>
      <c r="U9143" s="8" t="s">
        <v>1001</v>
      </c>
    </row>
    <row r="9144" spans="1:21" x14ac:dyDescent="0.4">
      <c r="C9144" s="2" t="s">
        <v>1590</v>
      </c>
      <c r="U9144" s="8" t="s">
        <v>1002</v>
      </c>
    </row>
    <row r="9145" spans="1:21" x14ac:dyDescent="0.4">
      <c r="A9145" s="12" t="s">
        <v>1554</v>
      </c>
      <c r="B9145" s="14" t="s">
        <v>4227</v>
      </c>
      <c r="C9145" s="2"/>
      <c r="U9145" s="8" t="s">
        <v>1003</v>
      </c>
    </row>
    <row r="9146" spans="1:21" x14ac:dyDescent="0.4">
      <c r="A9146" s="12" t="s">
        <v>2952</v>
      </c>
      <c r="B9146" s="14" t="s">
        <v>4321</v>
      </c>
      <c r="C9146" s="2"/>
      <c r="U9146" s="8" t="s">
        <v>1004</v>
      </c>
    </row>
    <row r="9147" spans="1:21" x14ac:dyDescent="0.4">
      <c r="A9147" s="12" t="s">
        <v>2952</v>
      </c>
      <c r="B9147" s="13" t="s">
        <v>4320</v>
      </c>
      <c r="C9147" s="2"/>
      <c r="U9147" s="8" t="s">
        <v>1005</v>
      </c>
    </row>
    <row r="9148" spans="1:21" x14ac:dyDescent="0.4">
      <c r="C9148" s="2"/>
      <c r="U9148" s="8" t="s">
        <v>1006</v>
      </c>
    </row>
    <row r="9149" spans="1:21" x14ac:dyDescent="0.4">
      <c r="C9149" s="2"/>
      <c r="U9149" s="8" t="s">
        <v>1007</v>
      </c>
    </row>
    <row r="9150" spans="1:21" x14ac:dyDescent="0.4">
      <c r="A9150" s="12" t="s">
        <v>2952</v>
      </c>
      <c r="C9150" s="2" t="s">
        <v>102</v>
      </c>
      <c r="N9150"/>
      <c r="S9150"/>
      <c r="U9150" s="8" t="s">
        <v>1008</v>
      </c>
    </row>
    <row r="9151" spans="1:21" x14ac:dyDescent="0.4">
      <c r="C9151" s="2" t="s">
        <v>98</v>
      </c>
      <c r="N9151"/>
      <c r="S9151"/>
      <c r="U9151" s="8" t="s">
        <v>1009</v>
      </c>
    </row>
    <row r="9152" spans="1:21" x14ac:dyDescent="0.4">
      <c r="A9152" s="12" t="s">
        <v>2952</v>
      </c>
      <c r="B9152" s="13" t="s">
        <v>99</v>
      </c>
      <c r="C9152" s="2"/>
      <c r="N9152"/>
      <c r="S9152"/>
      <c r="U9152" s="8" t="s">
        <v>1010</v>
      </c>
    </row>
    <row r="9153" spans="1:21" x14ac:dyDescent="0.4">
      <c r="A9153" s="12" t="s">
        <v>2952</v>
      </c>
      <c r="B9153" s="13" t="s">
        <v>100</v>
      </c>
      <c r="C9153" s="2"/>
      <c r="N9153"/>
      <c r="S9153"/>
      <c r="U9153" s="8" t="s">
        <v>1011</v>
      </c>
    </row>
    <row r="9154" spans="1:21" x14ac:dyDescent="0.4">
      <c r="A9154" s="12" t="s">
        <v>2952</v>
      </c>
      <c r="B9154" s="13" t="s">
        <v>101</v>
      </c>
      <c r="C9154" s="2"/>
      <c r="N9154"/>
      <c r="S9154"/>
      <c r="U9154" s="8" t="s">
        <v>1012</v>
      </c>
    </row>
    <row r="9155" spans="1:21" x14ac:dyDescent="0.4">
      <c r="A9155" s="12" t="s">
        <v>2952</v>
      </c>
      <c r="B9155" s="13" t="s">
        <v>2606</v>
      </c>
      <c r="C9155" s="2"/>
      <c r="N9155"/>
      <c r="S9155"/>
      <c r="U9155" s="8" t="s">
        <v>1013</v>
      </c>
    </row>
    <row r="9156" spans="1:21" x14ac:dyDescent="0.4">
      <c r="A9156" s="12" t="s">
        <v>2952</v>
      </c>
      <c r="B9156" s="13" t="s">
        <v>99</v>
      </c>
      <c r="C9156" s="2"/>
      <c r="N9156"/>
      <c r="S9156"/>
      <c r="U9156" s="8" t="s">
        <v>1014</v>
      </c>
    </row>
    <row r="9157" spans="1:21" x14ac:dyDescent="0.4">
      <c r="C9157" s="2"/>
      <c r="U9157" s="8" t="s">
        <v>1015</v>
      </c>
    </row>
    <row r="9158" spans="1:21" x14ac:dyDescent="0.4">
      <c r="C9158" s="2"/>
      <c r="U9158" s="8" t="s">
        <v>1036</v>
      </c>
    </row>
    <row r="9159" spans="1:21" x14ac:dyDescent="0.4">
      <c r="A9159" s="12" t="s">
        <v>1554</v>
      </c>
      <c r="C9159" s="2"/>
      <c r="N9159"/>
      <c r="S9159"/>
      <c r="U9159" s="8" t="s">
        <v>1016</v>
      </c>
    </row>
    <row r="9160" spans="1:21" x14ac:dyDescent="0.4">
      <c r="A9160" s="12" t="s">
        <v>1554</v>
      </c>
      <c r="B9160" s="18" t="s">
        <v>1595</v>
      </c>
      <c r="C9160" s="2"/>
      <c r="N9160"/>
      <c r="S9160"/>
      <c r="U9160" s="8" t="s">
        <v>1017</v>
      </c>
    </row>
    <row r="9161" spans="1:21" x14ac:dyDescent="0.4">
      <c r="C9161" s="2" t="s">
        <v>212</v>
      </c>
      <c r="N9161"/>
      <c r="S9161"/>
      <c r="U9161" s="8" t="s">
        <v>1018</v>
      </c>
    </row>
    <row r="9162" spans="1:21" x14ac:dyDescent="0.4">
      <c r="A9162" s="12" t="s">
        <v>1554</v>
      </c>
      <c r="C9162" s="2"/>
      <c r="N9162"/>
      <c r="S9162"/>
      <c r="U9162" s="8" t="s">
        <v>1019</v>
      </c>
    </row>
    <row r="9163" spans="1:21" x14ac:dyDescent="0.4">
      <c r="A9163" s="12" t="s">
        <v>1554</v>
      </c>
      <c r="B9163" s="18" t="s">
        <v>1597</v>
      </c>
      <c r="C9163" s="2"/>
      <c r="N9163"/>
      <c r="S9163"/>
      <c r="U9163" s="8" t="s">
        <v>1020</v>
      </c>
    </row>
    <row r="9164" spans="1:21" x14ac:dyDescent="0.4">
      <c r="A9164" s="12" t="s">
        <v>1554</v>
      </c>
      <c r="C9164" s="2" t="s">
        <v>1596</v>
      </c>
      <c r="N9164"/>
      <c r="S9164"/>
      <c r="U9164" s="8" t="s">
        <v>1021</v>
      </c>
    </row>
    <row r="9165" spans="1:21" x14ac:dyDescent="0.4">
      <c r="C9165" s="2" t="s">
        <v>1529</v>
      </c>
      <c r="N9165"/>
      <c r="S9165"/>
      <c r="U9165" s="8" t="s">
        <v>1022</v>
      </c>
    </row>
    <row r="9166" spans="1:21" x14ac:dyDescent="0.4">
      <c r="A9166" s="12" t="s">
        <v>1554</v>
      </c>
      <c r="B9166" s="13" t="s">
        <v>4607</v>
      </c>
      <c r="C9166" s="2"/>
      <c r="N9166"/>
      <c r="S9166"/>
      <c r="U9166" s="8" t="s">
        <v>1023</v>
      </c>
    </row>
    <row r="9167" spans="1:21" x14ac:dyDescent="0.4">
      <c r="A9167" s="12" t="s">
        <v>1554</v>
      </c>
      <c r="C9167" s="2"/>
      <c r="N9167"/>
      <c r="S9167"/>
      <c r="U9167" s="8" t="s">
        <v>1024</v>
      </c>
    </row>
    <row r="9168" spans="1:21" x14ac:dyDescent="0.4">
      <c r="C9168" s="2" t="s">
        <v>1599</v>
      </c>
      <c r="N9168"/>
      <c r="S9168"/>
      <c r="U9168" s="8" t="s">
        <v>1025</v>
      </c>
    </row>
    <row r="9169" spans="1:21" x14ac:dyDescent="0.4">
      <c r="C9169" s="2" t="s">
        <v>1600</v>
      </c>
      <c r="N9169"/>
      <c r="S9169"/>
      <c r="U9169" s="8" t="s">
        <v>1026</v>
      </c>
    </row>
    <row r="9170" spans="1:21" x14ac:dyDescent="0.4">
      <c r="A9170" s="12" t="s">
        <v>1554</v>
      </c>
      <c r="B9170" s="13" t="s">
        <v>2883</v>
      </c>
      <c r="C9170" s="2"/>
      <c r="N9170"/>
      <c r="S9170"/>
      <c r="U9170" s="8" t="s">
        <v>1027</v>
      </c>
    </row>
    <row r="9171" spans="1:21" x14ac:dyDescent="0.4">
      <c r="A9171" s="12" t="s">
        <v>1554</v>
      </c>
      <c r="B9171" s="13" t="s">
        <v>4608</v>
      </c>
      <c r="C9171" s="2"/>
      <c r="N9171"/>
      <c r="S9171"/>
      <c r="U9171" s="8" t="s">
        <v>1028</v>
      </c>
    </row>
    <row r="9172" spans="1:21" x14ac:dyDescent="0.4">
      <c r="C9172" s="2" t="s">
        <v>1431</v>
      </c>
      <c r="N9172"/>
      <c r="S9172"/>
      <c r="U9172" s="8" t="s">
        <v>1029</v>
      </c>
    </row>
    <row r="9173" spans="1:21" x14ac:dyDescent="0.4">
      <c r="C9173" s="2" t="s">
        <v>2884</v>
      </c>
      <c r="N9173"/>
      <c r="S9173"/>
      <c r="U9173" s="8" t="s">
        <v>1030</v>
      </c>
    </row>
    <row r="9174" spans="1:21" x14ac:dyDescent="0.4">
      <c r="C9174" s="2" t="s">
        <v>2885</v>
      </c>
      <c r="N9174"/>
      <c r="S9174"/>
      <c r="U9174" s="8" t="s">
        <v>1031</v>
      </c>
    </row>
    <row r="9175" spans="1:21" x14ac:dyDescent="0.4">
      <c r="C9175" s="2" t="s">
        <v>1435</v>
      </c>
      <c r="N9175"/>
      <c r="S9175"/>
      <c r="U9175" s="8" t="s">
        <v>1032</v>
      </c>
    </row>
    <row r="9176" spans="1:21" x14ac:dyDescent="0.4">
      <c r="C9176" s="2" t="s">
        <v>2886</v>
      </c>
      <c r="N9176"/>
      <c r="S9176"/>
      <c r="U9176" s="8" t="s">
        <v>1033</v>
      </c>
    </row>
    <row r="9177" spans="1:21" x14ac:dyDescent="0.4">
      <c r="C9177" s="2" t="s">
        <v>1437</v>
      </c>
      <c r="N9177"/>
      <c r="S9177"/>
      <c r="U9177" s="8" t="s">
        <v>1034</v>
      </c>
    </row>
    <row r="9178" spans="1:21" x14ac:dyDescent="0.4">
      <c r="C9178" s="2" t="s">
        <v>1438</v>
      </c>
      <c r="N9178"/>
      <c r="S9178"/>
      <c r="U9178" s="8" t="s">
        <v>38</v>
      </c>
    </row>
    <row r="9179" spans="1:21" x14ac:dyDescent="0.4">
      <c r="C9179" s="2" t="s">
        <v>2580</v>
      </c>
      <c r="N9179"/>
      <c r="S9179"/>
      <c r="U9179" s="8" t="s">
        <v>1035</v>
      </c>
    </row>
    <row r="9180" spans="1:21" x14ac:dyDescent="0.4">
      <c r="C9180" s="2" t="s">
        <v>2887</v>
      </c>
      <c r="N9180"/>
      <c r="S9180"/>
      <c r="U9180" t="s">
        <v>8678</v>
      </c>
    </row>
    <row r="9181" spans="1:21" x14ac:dyDescent="0.4">
      <c r="C9181" s="2" t="s">
        <v>2888</v>
      </c>
      <c r="N9181"/>
      <c r="S9181"/>
    </row>
    <row r="9182" spans="1:21" x14ac:dyDescent="0.4">
      <c r="C9182" s="2" t="s">
        <v>2889</v>
      </c>
    </row>
    <row r="9183" spans="1:21" x14ac:dyDescent="0.4">
      <c r="C9183" s="2" t="s">
        <v>2890</v>
      </c>
    </row>
    <row r="9184" spans="1:21" x14ac:dyDescent="0.4">
      <c r="C9184" s="2" t="s">
        <v>2891</v>
      </c>
    </row>
    <row r="9185" spans="1:21" x14ac:dyDescent="0.4">
      <c r="C9185" s="2" t="s">
        <v>2892</v>
      </c>
    </row>
    <row r="9186" spans="1:21" x14ac:dyDescent="0.4">
      <c r="C9186" s="2" t="s">
        <v>2893</v>
      </c>
    </row>
    <row r="9187" spans="1:21" x14ac:dyDescent="0.4">
      <c r="C9187" s="2" t="s">
        <v>2894</v>
      </c>
    </row>
    <row r="9188" spans="1:21" x14ac:dyDescent="0.4">
      <c r="C9188" s="2" t="s">
        <v>1448</v>
      </c>
    </row>
    <row r="9189" spans="1:21" x14ac:dyDescent="0.4">
      <c r="A9189" s="12" t="s">
        <v>1554</v>
      </c>
      <c r="C9189" s="2"/>
    </row>
    <row r="9190" spans="1:21" x14ac:dyDescent="0.4">
      <c r="A9190" s="12" t="s">
        <v>1554</v>
      </c>
      <c r="B9190" s="13" t="s">
        <v>2895</v>
      </c>
      <c r="C9190" s="2"/>
    </row>
    <row r="9191" spans="1:21" x14ac:dyDescent="0.4">
      <c r="A9191" s="12" t="s">
        <v>1554</v>
      </c>
      <c r="B9191" s="14" t="str">
        <f>"sip=" &amp; $F$82</f>
        <v>sip=172.28.88.101,172.28.88.102,172.28.0.3</v>
      </c>
      <c r="C9191" s="2"/>
    </row>
    <row r="9192" spans="1:21" x14ac:dyDescent="0.4">
      <c r="A9192" s="12" t="s">
        <v>1554</v>
      </c>
      <c r="B9192" s="13" t="s">
        <v>1602</v>
      </c>
      <c r="C9192" s="2"/>
    </row>
    <row r="9193" spans="1:21" x14ac:dyDescent="0.4">
      <c r="A9193" s="12" t="s">
        <v>1554</v>
      </c>
      <c r="C9193" s="2"/>
    </row>
    <row r="9194" spans="1:21" x14ac:dyDescent="0.4">
      <c r="A9194" s="12" t="s">
        <v>1554</v>
      </c>
      <c r="B9194" s="18" t="s">
        <v>92</v>
      </c>
      <c r="C9194" s="2"/>
      <c r="U9194" s="8" t="s">
        <v>1594</v>
      </c>
    </row>
    <row r="9195" spans="1:21" x14ac:dyDescent="0.4">
      <c r="A9195" s="12" t="s">
        <v>1554</v>
      </c>
      <c r="B9195" s="13" t="s">
        <v>1601</v>
      </c>
      <c r="C9195" s="2"/>
      <c r="U9195" s="8" t="s">
        <v>2512</v>
      </c>
    </row>
    <row r="9196" spans="1:21" x14ac:dyDescent="0.4">
      <c r="A9196" s="12" t="s">
        <v>1554</v>
      </c>
      <c r="B9196" s="13" t="s">
        <v>4606</v>
      </c>
      <c r="C9196" s="2"/>
      <c r="L9196" t="s">
        <v>2511</v>
      </c>
    </row>
    <row r="9197" spans="1:21" x14ac:dyDescent="0.4">
      <c r="A9197" s="12" t="s">
        <v>4478</v>
      </c>
      <c r="C9197" s="2"/>
      <c r="N9197"/>
      <c r="S9197"/>
    </row>
    <row r="9198" spans="1:21" x14ac:dyDescent="0.4">
      <c r="A9198" s="12" t="s">
        <v>2952</v>
      </c>
      <c r="B9198" s="18" t="s">
        <v>2853</v>
      </c>
      <c r="C9198" s="2"/>
      <c r="N9198"/>
      <c r="S9198"/>
    </row>
    <row r="9199" spans="1:21" x14ac:dyDescent="0.4">
      <c r="C9199" s="2" t="s">
        <v>2859</v>
      </c>
      <c r="N9199"/>
      <c r="S9199"/>
    </row>
    <row r="9200" spans="1:21" x14ac:dyDescent="0.4">
      <c r="C9200" s="2" t="s">
        <v>2858</v>
      </c>
      <c r="N9200"/>
      <c r="S9200"/>
    </row>
    <row r="9201" spans="1:19" x14ac:dyDescent="0.4">
      <c r="A9201" s="12" t="s">
        <v>2952</v>
      </c>
      <c r="B9201" s="13" t="s">
        <v>2861</v>
      </c>
      <c r="C9201" s="2"/>
      <c r="N9201"/>
      <c r="S9201"/>
    </row>
    <row r="9202" spans="1:19" x14ac:dyDescent="0.4">
      <c r="A9202" s="12" t="s">
        <v>2952</v>
      </c>
      <c r="B9202" s="13" t="s">
        <v>2862</v>
      </c>
      <c r="C9202" s="2"/>
      <c r="N9202"/>
      <c r="S9202"/>
    </row>
    <row r="9203" spans="1:19" x14ac:dyDescent="0.4">
      <c r="A9203" s="12" t="s">
        <v>2952</v>
      </c>
      <c r="B9203" s="13" t="s">
        <v>2863</v>
      </c>
      <c r="C9203" s="2"/>
      <c r="N9203"/>
      <c r="S9203"/>
    </row>
    <row r="9204" spans="1:19" x14ac:dyDescent="0.4">
      <c r="A9204" s="12" t="s">
        <v>2952</v>
      </c>
      <c r="C9204" s="2"/>
      <c r="N9204"/>
      <c r="S9204"/>
    </row>
    <row r="9205" spans="1:19" x14ac:dyDescent="0.4">
      <c r="A9205" s="12" t="s">
        <v>1554</v>
      </c>
      <c r="B9205" s="18" t="s">
        <v>4392</v>
      </c>
      <c r="C9205" s="2"/>
      <c r="N9205"/>
      <c r="S9205"/>
    </row>
    <row r="9206" spans="1:19" x14ac:dyDescent="0.4">
      <c r="A9206" s="12" t="s">
        <v>1554</v>
      </c>
      <c r="B9206" s="13" t="s">
        <v>4393</v>
      </c>
      <c r="C9206" s="2"/>
      <c r="N9206"/>
      <c r="S9206"/>
    </row>
    <row r="9207" spans="1:19" x14ac:dyDescent="0.4">
      <c r="A9207" s="12" t="s">
        <v>1554</v>
      </c>
      <c r="B9207" s="13" t="s">
        <v>4394</v>
      </c>
      <c r="C9207" s="2"/>
      <c r="L9207" s="63" t="s">
        <v>4397</v>
      </c>
      <c r="N9207"/>
      <c r="S9207"/>
    </row>
    <row r="9208" spans="1:19" x14ac:dyDescent="0.4">
      <c r="A9208" s="12" t="s">
        <v>1554</v>
      </c>
      <c r="B9208" s="13" t="s">
        <v>4395</v>
      </c>
      <c r="C9208" s="2"/>
      <c r="N9208"/>
      <c r="S9208"/>
    </row>
    <row r="9209" spans="1:19" x14ac:dyDescent="0.4">
      <c r="A9209" s="12" t="s">
        <v>1554</v>
      </c>
      <c r="B9209" s="13" t="s">
        <v>209</v>
      </c>
      <c r="C9209" s="2"/>
      <c r="N9209"/>
      <c r="S9209"/>
    </row>
    <row r="9210" spans="1:19" x14ac:dyDescent="0.4">
      <c r="C9210" s="2" t="s">
        <v>2515</v>
      </c>
      <c r="N9210"/>
      <c r="S9210"/>
    </row>
    <row r="9211" spans="1:19" x14ac:dyDescent="0.4">
      <c r="C9211" s="2" t="s">
        <v>2516</v>
      </c>
      <c r="N9211"/>
      <c r="S9211"/>
    </row>
    <row r="9212" spans="1:19" x14ac:dyDescent="0.4">
      <c r="C9212" s="2" t="s">
        <v>2517</v>
      </c>
      <c r="N9212"/>
      <c r="S9212"/>
    </row>
    <row r="9213" spans="1:19" x14ac:dyDescent="0.4">
      <c r="C9213" s="2" t="s">
        <v>2518</v>
      </c>
      <c r="N9213"/>
      <c r="S9213"/>
    </row>
    <row r="9214" spans="1:19" x14ac:dyDescent="0.4">
      <c r="C9214" s="2" t="s">
        <v>2519</v>
      </c>
      <c r="N9214"/>
      <c r="S9214"/>
    </row>
    <row r="9215" spans="1:19" x14ac:dyDescent="0.4">
      <c r="C9215" s="2" t="s">
        <v>2523</v>
      </c>
      <c r="N9215"/>
      <c r="S9215"/>
    </row>
    <row r="9216" spans="1:19" x14ac:dyDescent="0.4">
      <c r="C9216" s="2" t="s">
        <v>2520</v>
      </c>
      <c r="N9216"/>
      <c r="S9216"/>
    </row>
    <row r="9217" spans="1:19" x14ac:dyDescent="0.4">
      <c r="C9217" s="2" t="s">
        <v>2521</v>
      </c>
      <c r="N9217"/>
      <c r="S9217"/>
    </row>
    <row r="9218" spans="1:19" x14ac:dyDescent="0.4">
      <c r="C9218" s="2"/>
      <c r="N9218"/>
      <c r="S9218"/>
    </row>
    <row r="9219" spans="1:19" x14ac:dyDescent="0.4">
      <c r="A9219" s="12" t="s">
        <v>1554</v>
      </c>
      <c r="B9219" s="13" t="s">
        <v>4396</v>
      </c>
      <c r="C9219" s="2"/>
      <c r="N9219"/>
      <c r="S9219"/>
    </row>
    <row r="9220" spans="1:19" x14ac:dyDescent="0.4">
      <c r="A9220" s="12" t="s">
        <v>1554</v>
      </c>
      <c r="B9220" s="13" t="s">
        <v>211</v>
      </c>
      <c r="C9220" s="2"/>
      <c r="N9220"/>
      <c r="S9220"/>
    </row>
    <row r="9221" spans="1:19" x14ac:dyDescent="0.4">
      <c r="C9221" s="2" t="s">
        <v>1850</v>
      </c>
      <c r="N9221"/>
      <c r="S9221"/>
    </row>
    <row r="9222" spans="1:19" x14ac:dyDescent="0.4">
      <c r="C9222" s="2" t="s">
        <v>45</v>
      </c>
      <c r="N9222"/>
      <c r="S9222"/>
    </row>
    <row r="9223" spans="1:19" x14ac:dyDescent="0.4">
      <c r="C9223" s="2"/>
    </row>
    <row r="9224" spans="1:19" x14ac:dyDescent="0.4">
      <c r="A9224" s="12" t="s">
        <v>1554</v>
      </c>
      <c r="B9224" s="13" t="s">
        <v>113</v>
      </c>
      <c r="C9224" s="2"/>
      <c r="N9224"/>
      <c r="S9224"/>
    </row>
    <row r="9225" spans="1:19" x14ac:dyDescent="0.4">
      <c r="A9225" s="12" t="s">
        <v>1554</v>
      </c>
      <c r="B9225" s="13" t="s">
        <v>114</v>
      </c>
      <c r="C9225" s="2"/>
      <c r="N9225"/>
      <c r="S9225"/>
    </row>
    <row r="9226" spans="1:19" x14ac:dyDescent="0.4">
      <c r="A9226" s="12" t="s">
        <v>1554</v>
      </c>
      <c r="B9226" s="13" t="s">
        <v>115</v>
      </c>
      <c r="C9226" s="2"/>
      <c r="N9226"/>
      <c r="S9226"/>
    </row>
    <row r="9227" spans="1:19" x14ac:dyDescent="0.4">
      <c r="A9227" s="12" t="s">
        <v>1554</v>
      </c>
      <c r="B9227" s="13" t="s">
        <v>116</v>
      </c>
      <c r="C9227" s="2"/>
      <c r="N9227"/>
      <c r="S9227"/>
    </row>
    <row r="9228" spans="1:19" x14ac:dyDescent="0.4">
      <c r="A9228" s="12" t="s">
        <v>1554</v>
      </c>
      <c r="C9228" s="2"/>
      <c r="N9228"/>
      <c r="S9228"/>
    </row>
    <row r="9229" spans="1:19" x14ac:dyDescent="0.4">
      <c r="A9229" s="12" t="s">
        <v>1554</v>
      </c>
      <c r="B9229" s="13" t="s">
        <v>117</v>
      </c>
      <c r="C9229" s="2"/>
      <c r="N9229"/>
      <c r="S9229"/>
    </row>
    <row r="9230" spans="1:19" x14ac:dyDescent="0.4">
      <c r="A9230" s="12" t="s">
        <v>1554</v>
      </c>
      <c r="B9230" s="13" t="s">
        <v>118</v>
      </c>
      <c r="C9230" s="2"/>
      <c r="N9230"/>
      <c r="S9230"/>
    </row>
    <row r="9231" spans="1:19" x14ac:dyDescent="0.4">
      <c r="A9231" s="12" t="s">
        <v>1554</v>
      </c>
      <c r="B9231" s="13" t="s">
        <v>38</v>
      </c>
      <c r="C9231" s="2"/>
      <c r="N9231"/>
      <c r="S9231"/>
    </row>
    <row r="9232" spans="1:19" x14ac:dyDescent="0.4">
      <c r="C9232" s="2"/>
      <c r="N9232"/>
      <c r="S9232"/>
    </row>
    <row r="9233" spans="1:19" x14ac:dyDescent="0.4">
      <c r="A9233" s="12" t="s">
        <v>1554</v>
      </c>
      <c r="B9233" s="13" t="s">
        <v>119</v>
      </c>
      <c r="C9233" s="2"/>
      <c r="N9233"/>
      <c r="S9233"/>
    </row>
    <row r="9234" spans="1:19" x14ac:dyDescent="0.4">
      <c r="A9234" s="12" t="s">
        <v>1554</v>
      </c>
      <c r="B9234" s="13" t="s">
        <v>120</v>
      </c>
      <c r="C9234" s="2"/>
      <c r="N9234"/>
      <c r="S9234"/>
    </row>
    <row r="9235" spans="1:19" x14ac:dyDescent="0.4">
      <c r="A9235" s="12" t="s">
        <v>1554</v>
      </c>
      <c r="B9235" s="13" t="s">
        <v>121</v>
      </c>
      <c r="C9235" s="2"/>
      <c r="N9235"/>
      <c r="S9235"/>
    </row>
    <row r="9236" spans="1:19" x14ac:dyDescent="0.4">
      <c r="A9236" s="12" t="s">
        <v>1554</v>
      </c>
      <c r="B9236" s="13" t="s">
        <v>38</v>
      </c>
      <c r="C9236" s="2"/>
      <c r="N9236"/>
      <c r="S9236"/>
    </row>
    <row r="9237" spans="1:19" x14ac:dyDescent="0.4">
      <c r="C9237" s="2"/>
      <c r="N9237"/>
      <c r="S9237"/>
    </row>
    <row r="9238" spans="1:19" x14ac:dyDescent="0.4">
      <c r="A9238" s="12" t="s">
        <v>1554</v>
      </c>
      <c r="B9238" s="13" t="s">
        <v>123</v>
      </c>
      <c r="C9238" s="2"/>
      <c r="N9238"/>
      <c r="S9238"/>
    </row>
    <row r="9239" spans="1:19" x14ac:dyDescent="0.4">
      <c r="A9239" s="12" t="s">
        <v>1554</v>
      </c>
      <c r="B9239" s="13" t="s">
        <v>124</v>
      </c>
      <c r="C9239" s="2"/>
      <c r="N9239"/>
      <c r="S9239"/>
    </row>
    <row r="9240" spans="1:19" x14ac:dyDescent="0.4">
      <c r="C9240" s="2"/>
      <c r="N9240"/>
      <c r="S9240"/>
    </row>
    <row r="9241" spans="1:19" x14ac:dyDescent="0.4">
      <c r="A9241" s="12" t="s">
        <v>1554</v>
      </c>
      <c r="B9241" s="13" t="s">
        <v>125</v>
      </c>
      <c r="C9241" s="2"/>
      <c r="N9241"/>
      <c r="S9241"/>
    </row>
    <row r="9242" spans="1:19" x14ac:dyDescent="0.4">
      <c r="A9242" s="12" t="s">
        <v>1554</v>
      </c>
      <c r="B9242" s="13" t="s">
        <v>126</v>
      </c>
      <c r="C9242" s="2"/>
      <c r="N9242"/>
      <c r="S9242"/>
    </row>
    <row r="9243" spans="1:19" x14ac:dyDescent="0.4">
      <c r="A9243" s="12" t="s">
        <v>1554</v>
      </c>
      <c r="B9243" s="13" t="s">
        <v>127</v>
      </c>
      <c r="C9243" s="2"/>
      <c r="N9243"/>
      <c r="S9243"/>
    </row>
    <row r="9244" spans="1:19" x14ac:dyDescent="0.4">
      <c r="A9244" s="12" t="s">
        <v>1554</v>
      </c>
      <c r="B9244" s="13" t="s">
        <v>128</v>
      </c>
      <c r="C9244" s="2"/>
      <c r="N9244"/>
      <c r="S9244"/>
    </row>
    <row r="9245" spans="1:19" x14ac:dyDescent="0.4">
      <c r="A9245" s="12" t="s">
        <v>1554</v>
      </c>
      <c r="B9245" s="13" t="s">
        <v>129</v>
      </c>
      <c r="C9245" s="2"/>
      <c r="N9245"/>
      <c r="S9245"/>
    </row>
    <row r="9246" spans="1:19" x14ac:dyDescent="0.4">
      <c r="A9246" s="12" t="s">
        <v>1554</v>
      </c>
      <c r="B9246" s="13" t="s">
        <v>130</v>
      </c>
      <c r="C9246" s="2"/>
      <c r="N9246"/>
      <c r="S9246"/>
    </row>
    <row r="9247" spans="1:19" x14ac:dyDescent="0.4">
      <c r="A9247" s="12" t="s">
        <v>1554</v>
      </c>
      <c r="C9247" s="2"/>
      <c r="N9247"/>
      <c r="S9247"/>
    </row>
    <row r="9248" spans="1:19" x14ac:dyDescent="0.4">
      <c r="A9248" s="12" t="s">
        <v>1554</v>
      </c>
      <c r="B9248" s="13" t="s">
        <v>131</v>
      </c>
      <c r="C9248" s="2"/>
      <c r="N9248"/>
      <c r="S9248"/>
    </row>
    <row r="9249" spans="1:19" x14ac:dyDescent="0.4">
      <c r="A9249" s="12" t="s">
        <v>1554</v>
      </c>
      <c r="B9249" s="13" t="s">
        <v>132</v>
      </c>
      <c r="C9249" s="2"/>
      <c r="N9249"/>
      <c r="S9249"/>
    </row>
    <row r="9250" spans="1:19" x14ac:dyDescent="0.4">
      <c r="A9250" s="12" t="s">
        <v>1554</v>
      </c>
      <c r="B9250" s="13" t="s">
        <v>133</v>
      </c>
      <c r="C9250" s="2"/>
      <c r="N9250"/>
      <c r="S9250"/>
    </row>
    <row r="9251" spans="1:19" x14ac:dyDescent="0.4">
      <c r="A9251" s="12" t="s">
        <v>1554</v>
      </c>
      <c r="B9251" s="13" t="s">
        <v>134</v>
      </c>
      <c r="C9251" s="2"/>
      <c r="N9251"/>
      <c r="S9251"/>
    </row>
    <row r="9252" spans="1:19" x14ac:dyDescent="0.4">
      <c r="A9252" s="12" t="s">
        <v>1554</v>
      </c>
      <c r="B9252" s="13" t="s">
        <v>135</v>
      </c>
      <c r="C9252" s="2"/>
      <c r="N9252"/>
      <c r="S9252"/>
    </row>
    <row r="9253" spans="1:19" x14ac:dyDescent="0.4">
      <c r="A9253" s="12" t="s">
        <v>1554</v>
      </c>
      <c r="B9253" s="13" t="s">
        <v>136</v>
      </c>
      <c r="C9253" s="2"/>
      <c r="N9253"/>
      <c r="S9253"/>
    </row>
    <row r="9254" spans="1:19" x14ac:dyDescent="0.4">
      <c r="A9254" s="12" t="s">
        <v>1554</v>
      </c>
      <c r="B9254" s="13" t="s">
        <v>137</v>
      </c>
      <c r="C9254" s="2"/>
      <c r="N9254"/>
      <c r="S9254"/>
    </row>
    <row r="9255" spans="1:19" x14ac:dyDescent="0.4">
      <c r="A9255" s="12" t="s">
        <v>1554</v>
      </c>
      <c r="B9255" s="13" t="s">
        <v>138</v>
      </c>
      <c r="C9255" s="2"/>
      <c r="N9255"/>
      <c r="S9255"/>
    </row>
    <row r="9256" spans="1:19" x14ac:dyDescent="0.4">
      <c r="A9256" s="12" t="s">
        <v>1554</v>
      </c>
      <c r="B9256" s="13" t="s">
        <v>139</v>
      </c>
      <c r="C9256" s="2"/>
      <c r="N9256"/>
      <c r="S9256"/>
    </row>
    <row r="9257" spans="1:19" x14ac:dyDescent="0.4">
      <c r="A9257" s="12" t="s">
        <v>1554</v>
      </c>
      <c r="B9257" s="13" t="s">
        <v>140</v>
      </c>
      <c r="C9257" s="2"/>
      <c r="N9257"/>
      <c r="S9257"/>
    </row>
    <row r="9258" spans="1:19" x14ac:dyDescent="0.4">
      <c r="A9258" s="12" t="s">
        <v>1554</v>
      </c>
      <c r="B9258" s="13" t="s">
        <v>141</v>
      </c>
      <c r="C9258" s="2"/>
      <c r="N9258"/>
      <c r="S9258"/>
    </row>
    <row r="9259" spans="1:19" x14ac:dyDescent="0.4">
      <c r="A9259" s="12" t="s">
        <v>1554</v>
      </c>
      <c r="C9259" s="2"/>
      <c r="N9259"/>
      <c r="S9259"/>
    </row>
    <row r="9260" spans="1:19" x14ac:dyDescent="0.4">
      <c r="A9260" s="12" t="s">
        <v>1554</v>
      </c>
      <c r="B9260" s="13" t="s">
        <v>142</v>
      </c>
      <c r="C9260" s="2"/>
      <c r="N9260"/>
      <c r="S9260"/>
    </row>
    <row r="9261" spans="1:19" x14ac:dyDescent="0.4">
      <c r="A9261" s="12" t="s">
        <v>1554</v>
      </c>
      <c r="B9261" s="13" t="s">
        <v>143</v>
      </c>
      <c r="C9261" s="2"/>
      <c r="N9261"/>
      <c r="S9261"/>
    </row>
    <row r="9262" spans="1:19" x14ac:dyDescent="0.4">
      <c r="A9262" s="12" t="s">
        <v>1554</v>
      </c>
      <c r="B9262" s="13" t="s">
        <v>38</v>
      </c>
      <c r="C9262" s="2"/>
      <c r="N9262"/>
      <c r="S9262"/>
    </row>
    <row r="9263" spans="1:19" x14ac:dyDescent="0.4">
      <c r="C9263" s="2"/>
      <c r="N9263"/>
      <c r="S9263"/>
    </row>
    <row r="9264" spans="1:19" x14ac:dyDescent="0.4">
      <c r="A9264" s="12" t="s">
        <v>1554</v>
      </c>
      <c r="B9264" s="13" t="s">
        <v>144</v>
      </c>
      <c r="C9264" s="2"/>
      <c r="N9264"/>
      <c r="S9264"/>
    </row>
    <row r="9265" spans="1:19" x14ac:dyDescent="0.4">
      <c r="A9265" s="12" t="s">
        <v>1554</v>
      </c>
      <c r="B9265" s="13" t="s">
        <v>1603</v>
      </c>
      <c r="C9265" s="2"/>
      <c r="N9265"/>
      <c r="S9265"/>
    </row>
    <row r="9266" spans="1:19" x14ac:dyDescent="0.4">
      <c r="A9266" s="12" t="s">
        <v>1554</v>
      </c>
      <c r="B9266" s="13" t="s">
        <v>145</v>
      </c>
      <c r="C9266" s="2"/>
      <c r="N9266"/>
      <c r="S9266"/>
    </row>
    <row r="9267" spans="1:19" x14ac:dyDescent="0.4">
      <c r="A9267" s="12" t="s">
        <v>1554</v>
      </c>
      <c r="B9267" s="13" t="s">
        <v>146</v>
      </c>
      <c r="C9267" s="2"/>
      <c r="N9267"/>
      <c r="S9267"/>
    </row>
    <row r="9268" spans="1:19" x14ac:dyDescent="0.4">
      <c r="A9268" s="12" t="s">
        <v>1554</v>
      </c>
      <c r="B9268" s="13" t="s">
        <v>147</v>
      </c>
      <c r="C9268" s="2"/>
      <c r="N9268"/>
      <c r="S9268"/>
    </row>
    <row r="9269" spans="1:19" x14ac:dyDescent="0.4">
      <c r="A9269" s="12" t="s">
        <v>1554</v>
      </c>
      <c r="B9269" s="13" t="s">
        <v>148</v>
      </c>
      <c r="C9269" s="2"/>
      <c r="N9269"/>
      <c r="S9269"/>
    </row>
    <row r="9270" spans="1:19" x14ac:dyDescent="0.4">
      <c r="A9270" s="12" t="s">
        <v>1554</v>
      </c>
      <c r="B9270" s="13" t="s">
        <v>149</v>
      </c>
      <c r="C9270" s="2"/>
      <c r="N9270"/>
      <c r="S9270"/>
    </row>
    <row r="9271" spans="1:19" x14ac:dyDescent="0.4">
      <c r="A9271" s="12" t="s">
        <v>1554</v>
      </c>
      <c r="B9271" s="13" t="s">
        <v>150</v>
      </c>
      <c r="C9271" s="2"/>
      <c r="N9271"/>
      <c r="S9271"/>
    </row>
    <row r="9272" spans="1:19" x14ac:dyDescent="0.4">
      <c r="A9272" s="12" t="s">
        <v>1554</v>
      </c>
      <c r="B9272" s="13" t="s">
        <v>151</v>
      </c>
      <c r="C9272" s="2"/>
      <c r="N9272"/>
      <c r="S9272"/>
    </row>
    <row r="9273" spans="1:19" x14ac:dyDescent="0.4">
      <c r="A9273" s="12" t="s">
        <v>1554</v>
      </c>
      <c r="B9273" s="13" t="s">
        <v>152</v>
      </c>
      <c r="C9273" s="2"/>
      <c r="N9273"/>
      <c r="S9273"/>
    </row>
    <row r="9274" spans="1:19" x14ac:dyDescent="0.4">
      <c r="A9274" s="12" t="s">
        <v>1554</v>
      </c>
      <c r="B9274" s="13" t="s">
        <v>153</v>
      </c>
      <c r="C9274" s="2"/>
      <c r="N9274"/>
      <c r="S9274"/>
    </row>
    <row r="9275" spans="1:19" x14ac:dyDescent="0.4">
      <c r="A9275" s="12" t="s">
        <v>1554</v>
      </c>
      <c r="B9275" s="13" t="s">
        <v>1604</v>
      </c>
      <c r="C9275" s="2"/>
      <c r="N9275"/>
      <c r="S9275"/>
    </row>
    <row r="9276" spans="1:19" x14ac:dyDescent="0.4">
      <c r="A9276" s="12" t="s">
        <v>1554</v>
      </c>
      <c r="B9276" s="13" t="s">
        <v>154</v>
      </c>
      <c r="C9276" s="2"/>
      <c r="N9276"/>
      <c r="S9276"/>
    </row>
    <row r="9277" spans="1:19" x14ac:dyDescent="0.4">
      <c r="A9277" s="12" t="s">
        <v>1554</v>
      </c>
      <c r="B9277" s="13" t="s">
        <v>1605</v>
      </c>
      <c r="C9277" s="2"/>
      <c r="N9277"/>
      <c r="S9277"/>
    </row>
    <row r="9278" spans="1:19" x14ac:dyDescent="0.4">
      <c r="A9278" s="12" t="s">
        <v>1554</v>
      </c>
      <c r="B9278" s="13" t="s">
        <v>1606</v>
      </c>
      <c r="C9278" s="2"/>
      <c r="N9278"/>
      <c r="S9278"/>
    </row>
    <row r="9279" spans="1:19" x14ac:dyDescent="0.4">
      <c r="A9279" s="12" t="s">
        <v>1554</v>
      </c>
      <c r="B9279" s="13" t="s">
        <v>1607</v>
      </c>
      <c r="C9279" s="2"/>
      <c r="N9279"/>
      <c r="S9279"/>
    </row>
    <row r="9280" spans="1:19" x14ac:dyDescent="0.4">
      <c r="A9280" s="12" t="s">
        <v>1554</v>
      </c>
      <c r="B9280" s="13" t="s">
        <v>155</v>
      </c>
      <c r="C9280" s="2"/>
      <c r="N9280"/>
      <c r="S9280"/>
    </row>
    <row r="9281" spans="1:19" x14ac:dyDescent="0.4">
      <c r="A9281" s="12" t="s">
        <v>1554</v>
      </c>
      <c r="B9281" s="13" t="s">
        <v>156</v>
      </c>
      <c r="C9281" s="2"/>
      <c r="N9281"/>
      <c r="S9281"/>
    </row>
    <row r="9282" spans="1:19" x14ac:dyDescent="0.4">
      <c r="A9282" s="12" t="s">
        <v>1554</v>
      </c>
      <c r="B9282" s="13" t="s">
        <v>157</v>
      </c>
      <c r="C9282" s="2"/>
      <c r="N9282"/>
      <c r="S9282"/>
    </row>
    <row r="9283" spans="1:19" x14ac:dyDescent="0.4">
      <c r="A9283" s="12" t="s">
        <v>1554</v>
      </c>
      <c r="B9283" s="13" t="s">
        <v>1608</v>
      </c>
      <c r="C9283" s="2"/>
      <c r="N9283"/>
      <c r="S9283"/>
    </row>
    <row r="9284" spans="1:19" x14ac:dyDescent="0.4">
      <c r="A9284" s="12" t="s">
        <v>1554</v>
      </c>
      <c r="B9284" s="13" t="s">
        <v>158</v>
      </c>
      <c r="C9284" s="2"/>
      <c r="N9284"/>
      <c r="S9284"/>
    </row>
    <row r="9285" spans="1:19" x14ac:dyDescent="0.4">
      <c r="A9285" s="12" t="s">
        <v>1554</v>
      </c>
      <c r="B9285" s="13" t="s">
        <v>159</v>
      </c>
      <c r="C9285" s="2"/>
      <c r="N9285"/>
      <c r="S9285"/>
    </row>
    <row r="9286" spans="1:19" x14ac:dyDescent="0.4">
      <c r="A9286" s="12" t="s">
        <v>1554</v>
      </c>
      <c r="B9286" s="13" t="s">
        <v>160</v>
      </c>
      <c r="C9286" s="2"/>
      <c r="N9286"/>
      <c r="S9286"/>
    </row>
    <row r="9287" spans="1:19" x14ac:dyDescent="0.4">
      <c r="A9287" s="12" t="s">
        <v>1554</v>
      </c>
      <c r="B9287" s="13" t="s">
        <v>1609</v>
      </c>
      <c r="C9287" s="2"/>
      <c r="N9287"/>
      <c r="S9287"/>
    </row>
    <row r="9288" spans="1:19" x14ac:dyDescent="0.4">
      <c r="A9288" s="12" t="s">
        <v>1554</v>
      </c>
      <c r="B9288" s="13" t="s">
        <v>161</v>
      </c>
      <c r="C9288" s="2"/>
      <c r="N9288"/>
      <c r="S9288"/>
    </row>
    <row r="9289" spans="1:19" x14ac:dyDescent="0.4">
      <c r="A9289" s="12" t="s">
        <v>1554</v>
      </c>
      <c r="B9289" s="13" t="s">
        <v>162</v>
      </c>
      <c r="C9289" s="2"/>
      <c r="N9289"/>
      <c r="S9289"/>
    </row>
    <row r="9290" spans="1:19" x14ac:dyDescent="0.4">
      <c r="A9290" s="12" t="s">
        <v>1554</v>
      </c>
      <c r="B9290" s="13" t="s">
        <v>163</v>
      </c>
      <c r="C9290" s="2"/>
      <c r="N9290"/>
      <c r="S9290"/>
    </row>
    <row r="9291" spans="1:19" x14ac:dyDescent="0.4">
      <c r="A9291" s="12" t="s">
        <v>1554</v>
      </c>
      <c r="B9291" s="13" t="s">
        <v>38</v>
      </c>
      <c r="C9291" s="2"/>
      <c r="N9291"/>
      <c r="S9291"/>
    </row>
    <row r="9292" spans="1:19" x14ac:dyDescent="0.4">
      <c r="C9292" s="2"/>
      <c r="N9292"/>
      <c r="S9292"/>
    </row>
    <row r="9293" spans="1:19" x14ac:dyDescent="0.4">
      <c r="A9293" s="12" t="s">
        <v>1554</v>
      </c>
      <c r="B9293" s="13" t="s">
        <v>164</v>
      </c>
      <c r="C9293" s="2"/>
      <c r="N9293"/>
      <c r="S9293"/>
    </row>
    <row r="9294" spans="1:19" x14ac:dyDescent="0.4">
      <c r="A9294" s="12" t="s">
        <v>1554</v>
      </c>
      <c r="B9294" s="13" t="s">
        <v>165</v>
      </c>
      <c r="C9294" s="2"/>
      <c r="N9294"/>
      <c r="S9294"/>
    </row>
    <row r="9295" spans="1:19" x14ac:dyDescent="0.4">
      <c r="A9295" s="12" t="s">
        <v>1554</v>
      </c>
      <c r="B9295" s="13" t="s">
        <v>166</v>
      </c>
      <c r="C9295" s="2"/>
      <c r="N9295"/>
      <c r="S9295"/>
    </row>
    <row r="9296" spans="1:19" x14ac:dyDescent="0.4">
      <c r="A9296" s="12" t="s">
        <v>1554</v>
      </c>
      <c r="B9296" s="13" t="s">
        <v>167</v>
      </c>
      <c r="C9296" s="2"/>
      <c r="N9296"/>
      <c r="S9296"/>
    </row>
    <row r="9297" spans="1:19" x14ac:dyDescent="0.4">
      <c r="A9297" s="12" t="s">
        <v>1554</v>
      </c>
      <c r="B9297" s="13" t="s">
        <v>168</v>
      </c>
      <c r="C9297" s="2"/>
      <c r="N9297"/>
      <c r="S9297"/>
    </row>
    <row r="9298" spans="1:19" x14ac:dyDescent="0.4">
      <c r="A9298" s="12" t="s">
        <v>1554</v>
      </c>
      <c r="B9298" s="13" t="s">
        <v>169</v>
      </c>
      <c r="C9298" s="2"/>
      <c r="N9298"/>
      <c r="S9298"/>
    </row>
    <row r="9299" spans="1:19" x14ac:dyDescent="0.4">
      <c r="A9299" s="12" t="s">
        <v>1554</v>
      </c>
      <c r="B9299" s="13" t="s">
        <v>167</v>
      </c>
      <c r="C9299" s="2"/>
      <c r="N9299"/>
      <c r="S9299"/>
    </row>
    <row r="9300" spans="1:19" x14ac:dyDescent="0.4">
      <c r="A9300" s="12" t="s">
        <v>1554</v>
      </c>
      <c r="B9300" s="13" t="s">
        <v>38</v>
      </c>
      <c r="C9300" s="2"/>
      <c r="N9300"/>
      <c r="S9300"/>
    </row>
    <row r="9301" spans="1:19" x14ac:dyDescent="0.4">
      <c r="C9301" s="2"/>
      <c r="N9301"/>
      <c r="S9301"/>
    </row>
    <row r="9302" spans="1:19" x14ac:dyDescent="0.4">
      <c r="A9302" s="12" t="s">
        <v>1554</v>
      </c>
      <c r="B9302" s="13" t="s">
        <v>170</v>
      </c>
      <c r="C9302" s="2"/>
      <c r="N9302"/>
      <c r="S9302"/>
    </row>
    <row r="9303" spans="1:19" x14ac:dyDescent="0.4">
      <c r="A9303" s="12" t="s">
        <v>1554</v>
      </c>
      <c r="B9303" s="13" t="s">
        <v>171</v>
      </c>
      <c r="C9303" s="2"/>
      <c r="N9303"/>
      <c r="S9303"/>
    </row>
    <row r="9304" spans="1:19" x14ac:dyDescent="0.4">
      <c r="A9304" s="12" t="s">
        <v>1554</v>
      </c>
      <c r="B9304" s="13" t="s">
        <v>38</v>
      </c>
      <c r="C9304" s="2"/>
      <c r="N9304"/>
      <c r="S9304"/>
    </row>
    <row r="9305" spans="1:19" x14ac:dyDescent="0.4">
      <c r="C9305" s="2"/>
      <c r="N9305"/>
      <c r="S9305"/>
    </row>
    <row r="9306" spans="1:19" x14ac:dyDescent="0.4">
      <c r="A9306" s="12" t="s">
        <v>1554</v>
      </c>
      <c r="B9306" s="13" t="s">
        <v>4104</v>
      </c>
      <c r="C9306" s="2"/>
      <c r="N9306"/>
      <c r="S9306"/>
    </row>
    <row r="9307" spans="1:19" x14ac:dyDescent="0.4">
      <c r="C9307" s="2"/>
      <c r="N9307"/>
      <c r="S9307"/>
    </row>
    <row r="9308" spans="1:19" x14ac:dyDescent="0.4">
      <c r="A9308" s="12" t="s">
        <v>1554</v>
      </c>
      <c r="B9308" s="13" t="s">
        <v>915</v>
      </c>
      <c r="C9308" s="2"/>
      <c r="N9308"/>
      <c r="S9308"/>
    </row>
    <row r="9309" spans="1:19" x14ac:dyDescent="0.4">
      <c r="A9309" s="12" t="s">
        <v>1554</v>
      </c>
      <c r="B9309" s="13" t="s">
        <v>4103</v>
      </c>
      <c r="C9309" s="2"/>
      <c r="N9309"/>
      <c r="S9309"/>
    </row>
    <row r="9310" spans="1:19" x14ac:dyDescent="0.4">
      <c r="A9310" s="12" t="s">
        <v>1554</v>
      </c>
      <c r="B9310" s="13" t="s">
        <v>7052</v>
      </c>
      <c r="C9310" s="2"/>
      <c r="N9310"/>
      <c r="S9310"/>
    </row>
    <row r="9311" spans="1:19" x14ac:dyDescent="0.4">
      <c r="A9311" s="12" t="s">
        <v>1554</v>
      </c>
      <c r="B9311" s="13" t="s">
        <v>1415</v>
      </c>
      <c r="C9311" s="2"/>
      <c r="N9311"/>
      <c r="S9311"/>
    </row>
    <row r="9312" spans="1:19" x14ac:dyDescent="0.4">
      <c r="A9312" s="12" t="s">
        <v>1554</v>
      </c>
      <c r="B9312" s="13" t="s">
        <v>916</v>
      </c>
      <c r="C9312" s="2"/>
      <c r="N9312"/>
      <c r="S9312"/>
    </row>
    <row r="9313" spans="1:19" x14ac:dyDescent="0.4">
      <c r="A9313" s="12" t="s">
        <v>1554</v>
      </c>
      <c r="B9313" s="13" t="s">
        <v>1416</v>
      </c>
      <c r="C9313" s="2"/>
      <c r="N9313"/>
      <c r="S9313"/>
    </row>
    <row r="9314" spans="1:19" x14ac:dyDescent="0.4">
      <c r="A9314" s="12" t="s">
        <v>1554</v>
      </c>
      <c r="B9314" s="13" t="s">
        <v>167</v>
      </c>
      <c r="C9314" s="2"/>
      <c r="N9314"/>
      <c r="S9314"/>
    </row>
    <row r="9315" spans="1:19" x14ac:dyDescent="0.4">
      <c r="A9315" s="12" t="s">
        <v>1554</v>
      </c>
      <c r="C9315" s="2"/>
      <c r="N9315"/>
      <c r="S9315"/>
    </row>
    <row r="9316" spans="1:19" x14ac:dyDescent="0.4">
      <c r="A9316" s="12" t="s">
        <v>1554</v>
      </c>
      <c r="B9316" s="13" t="s">
        <v>917</v>
      </c>
      <c r="C9316" s="2"/>
      <c r="N9316"/>
      <c r="S9316"/>
    </row>
    <row r="9317" spans="1:19" x14ac:dyDescent="0.4">
      <c r="A9317" s="12" t="s">
        <v>1554</v>
      </c>
      <c r="B9317" s="13" t="s">
        <v>1417</v>
      </c>
      <c r="C9317" s="2"/>
      <c r="N9317"/>
      <c r="S9317"/>
    </row>
    <row r="9318" spans="1:19" x14ac:dyDescent="0.4">
      <c r="A9318" s="12" t="s">
        <v>1554</v>
      </c>
      <c r="B9318" s="13" t="s">
        <v>918</v>
      </c>
      <c r="C9318" s="2"/>
      <c r="N9318"/>
      <c r="S9318"/>
    </row>
    <row r="9319" spans="1:19" x14ac:dyDescent="0.4">
      <c r="A9319" s="12" t="s">
        <v>1554</v>
      </c>
      <c r="B9319" s="13" t="s">
        <v>919</v>
      </c>
      <c r="C9319" s="2"/>
      <c r="N9319"/>
      <c r="S9319"/>
    </row>
    <row r="9320" spans="1:19" x14ac:dyDescent="0.4">
      <c r="A9320" s="12" t="s">
        <v>1554</v>
      </c>
      <c r="B9320" s="13" t="s">
        <v>920</v>
      </c>
      <c r="C9320" s="2"/>
      <c r="N9320"/>
      <c r="S9320"/>
    </row>
    <row r="9321" spans="1:19" x14ac:dyDescent="0.4">
      <c r="A9321" s="12" t="s">
        <v>1554</v>
      </c>
      <c r="B9321" s="13" t="s">
        <v>921</v>
      </c>
      <c r="C9321" s="2"/>
      <c r="N9321"/>
      <c r="S9321"/>
    </row>
    <row r="9322" spans="1:19" x14ac:dyDescent="0.4">
      <c r="A9322" s="12" t="s">
        <v>1554</v>
      </c>
      <c r="B9322" s="13" t="s">
        <v>922</v>
      </c>
      <c r="C9322" s="2"/>
      <c r="N9322"/>
      <c r="S9322"/>
    </row>
    <row r="9323" spans="1:19" x14ac:dyDescent="0.4">
      <c r="A9323" s="12" t="s">
        <v>1554</v>
      </c>
      <c r="B9323" s="13" t="s">
        <v>923</v>
      </c>
      <c r="C9323" s="2"/>
      <c r="N9323"/>
      <c r="S9323"/>
    </row>
    <row r="9324" spans="1:19" x14ac:dyDescent="0.4">
      <c r="A9324" s="12" t="s">
        <v>1554</v>
      </c>
      <c r="B9324" s="13" t="s">
        <v>924</v>
      </c>
      <c r="C9324" s="2"/>
      <c r="N9324"/>
      <c r="S9324"/>
    </row>
    <row r="9325" spans="1:19" x14ac:dyDescent="0.4">
      <c r="A9325" s="12" t="s">
        <v>1554</v>
      </c>
      <c r="B9325" s="13" t="s">
        <v>925</v>
      </c>
      <c r="C9325" s="2"/>
      <c r="N9325"/>
      <c r="S9325"/>
    </row>
    <row r="9326" spans="1:19" x14ac:dyDescent="0.4">
      <c r="A9326" s="12" t="s">
        <v>1554</v>
      </c>
      <c r="B9326" s="13" t="s">
        <v>926</v>
      </c>
      <c r="C9326" s="2"/>
      <c r="N9326"/>
      <c r="S9326"/>
    </row>
    <row r="9327" spans="1:19" x14ac:dyDescent="0.4">
      <c r="A9327" s="12" t="s">
        <v>1554</v>
      </c>
      <c r="B9327" s="13" t="s">
        <v>176</v>
      </c>
      <c r="C9327" s="2"/>
      <c r="N9327"/>
      <c r="S9327"/>
    </row>
    <row r="9328" spans="1:19" x14ac:dyDescent="0.4">
      <c r="A9328" s="12" t="s">
        <v>1554</v>
      </c>
      <c r="C9328" s="2"/>
      <c r="N9328"/>
      <c r="S9328"/>
    </row>
    <row r="9329" spans="1:19" x14ac:dyDescent="0.4">
      <c r="A9329" s="12" t="s">
        <v>1554</v>
      </c>
      <c r="B9329" s="13" t="s">
        <v>1418</v>
      </c>
      <c r="C9329" s="2"/>
      <c r="N9329"/>
      <c r="S9329"/>
    </row>
    <row r="9330" spans="1:19" x14ac:dyDescent="0.4">
      <c r="A9330" s="12" t="s">
        <v>1554</v>
      </c>
      <c r="B9330" s="13" t="s">
        <v>1419</v>
      </c>
      <c r="C9330" s="2"/>
      <c r="N9330"/>
      <c r="S9330"/>
    </row>
    <row r="9331" spans="1:19" x14ac:dyDescent="0.4">
      <c r="A9331" s="12" t="s">
        <v>1554</v>
      </c>
      <c r="B9331" s="13" t="s">
        <v>1420</v>
      </c>
      <c r="C9331" s="2"/>
      <c r="N9331"/>
      <c r="S9331"/>
    </row>
    <row r="9332" spans="1:19" x14ac:dyDescent="0.4">
      <c r="A9332" s="12" t="s">
        <v>1554</v>
      </c>
      <c r="B9332" s="13" t="s">
        <v>1587</v>
      </c>
      <c r="C9332" s="2"/>
      <c r="N9332"/>
      <c r="S9332"/>
    </row>
    <row r="9333" spans="1:19" x14ac:dyDescent="0.4">
      <c r="A9333" s="12" t="s">
        <v>1554</v>
      </c>
      <c r="C9333" s="2"/>
      <c r="N9333"/>
      <c r="S9333"/>
    </row>
    <row r="9334" spans="1:19" x14ac:dyDescent="0.4">
      <c r="A9334" s="12" t="s">
        <v>1554</v>
      </c>
      <c r="B9334" s="13" t="s">
        <v>1586</v>
      </c>
      <c r="C9334" s="2"/>
      <c r="N9334"/>
      <c r="S9334"/>
    </row>
    <row r="9335" spans="1:19" x14ac:dyDescent="0.4">
      <c r="A9335" s="12" t="s">
        <v>1554</v>
      </c>
      <c r="B9335" s="13" t="s">
        <v>927</v>
      </c>
      <c r="C9335" s="2"/>
      <c r="N9335"/>
      <c r="S9335"/>
    </row>
    <row r="9336" spans="1:19" x14ac:dyDescent="0.4">
      <c r="A9336" s="12" t="s">
        <v>1554</v>
      </c>
      <c r="C9336" s="2"/>
      <c r="N9336"/>
      <c r="S9336"/>
    </row>
    <row r="9337" spans="1:19" x14ac:dyDescent="0.4">
      <c r="A9337" s="12" t="s">
        <v>1554</v>
      </c>
      <c r="B9337" s="13" t="s">
        <v>928</v>
      </c>
      <c r="C9337" s="2"/>
      <c r="N9337"/>
      <c r="S9337"/>
    </row>
    <row r="9338" spans="1:19" x14ac:dyDescent="0.4">
      <c r="A9338" s="12" t="s">
        <v>1554</v>
      </c>
      <c r="B9338" s="13" t="s">
        <v>929</v>
      </c>
      <c r="C9338" s="2"/>
      <c r="N9338"/>
      <c r="S9338"/>
    </row>
    <row r="9339" spans="1:19" x14ac:dyDescent="0.4">
      <c r="A9339" s="12" t="s">
        <v>1554</v>
      </c>
      <c r="B9339" s="13" t="s">
        <v>1531</v>
      </c>
      <c r="C9339" s="2"/>
      <c r="N9339"/>
      <c r="S9339"/>
    </row>
    <row r="9340" spans="1:19" x14ac:dyDescent="0.4">
      <c r="A9340" s="12" t="s">
        <v>1554</v>
      </c>
      <c r="C9340" s="2"/>
      <c r="N9340"/>
      <c r="S9340"/>
    </row>
    <row r="9341" spans="1:19" x14ac:dyDescent="0.4">
      <c r="A9341" s="12" t="s">
        <v>1554</v>
      </c>
      <c r="B9341" s="13" t="s">
        <v>215</v>
      </c>
      <c r="C9341" s="2"/>
      <c r="N9341"/>
      <c r="S9341"/>
    </row>
    <row r="9342" spans="1:19" x14ac:dyDescent="0.4">
      <c r="A9342" s="12" t="s">
        <v>1554</v>
      </c>
      <c r="B9342" s="13" t="s">
        <v>7053</v>
      </c>
      <c r="C9342" s="2"/>
      <c r="N9342"/>
      <c r="S9342"/>
    </row>
    <row r="9343" spans="1:19" x14ac:dyDescent="0.4">
      <c r="A9343" s="12" t="s">
        <v>1554</v>
      </c>
      <c r="B9343" s="13" t="s">
        <v>7054</v>
      </c>
      <c r="C9343" s="2"/>
      <c r="N9343"/>
      <c r="S9343"/>
    </row>
    <row r="9344" spans="1:19" x14ac:dyDescent="0.4">
      <c r="A9344" s="12" t="s">
        <v>1554</v>
      </c>
      <c r="B9344" s="13" t="s">
        <v>7078</v>
      </c>
      <c r="C9344" s="2"/>
      <c r="N9344"/>
      <c r="S9344"/>
    </row>
    <row r="9345" spans="1:19" x14ac:dyDescent="0.4">
      <c r="A9345" s="12" t="s">
        <v>1554</v>
      </c>
      <c r="B9345" s="13" t="s">
        <v>4105</v>
      </c>
      <c r="C9345" s="2"/>
      <c r="N9345"/>
      <c r="S9345"/>
    </row>
    <row r="9346" spans="1:19" x14ac:dyDescent="0.4">
      <c r="A9346" s="12" t="s">
        <v>1554</v>
      </c>
      <c r="B9346" s="13" t="s">
        <v>4079</v>
      </c>
      <c r="C9346" s="2"/>
      <c r="N9346"/>
      <c r="S9346"/>
    </row>
    <row r="9347" spans="1:19" x14ac:dyDescent="0.4">
      <c r="A9347" s="12" t="s">
        <v>1554</v>
      </c>
      <c r="B9347" s="13" t="s">
        <v>4107</v>
      </c>
      <c r="C9347" s="2"/>
    </row>
    <row r="9348" spans="1:19" x14ac:dyDescent="0.4">
      <c r="A9348" s="12" t="s">
        <v>1554</v>
      </c>
      <c r="B9348" s="13" t="s">
        <v>4077</v>
      </c>
      <c r="C9348" s="2"/>
    </row>
    <row r="9349" spans="1:19" x14ac:dyDescent="0.4">
      <c r="A9349" s="12" t="s">
        <v>1554</v>
      </c>
      <c r="B9349" s="13" t="s">
        <v>4108</v>
      </c>
      <c r="C9349" s="2"/>
    </row>
    <row r="9350" spans="1:19" x14ac:dyDescent="0.4">
      <c r="A9350" s="12" t="s">
        <v>1554</v>
      </c>
      <c r="B9350" s="13" t="s">
        <v>7055</v>
      </c>
      <c r="C9350" s="2"/>
    </row>
    <row r="9351" spans="1:19" x14ac:dyDescent="0.4">
      <c r="A9351" s="12" t="s">
        <v>1554</v>
      </c>
      <c r="C9351" s="2"/>
    </row>
    <row r="9352" spans="1:19" x14ac:dyDescent="0.4">
      <c r="A9352" s="12" t="s">
        <v>1554</v>
      </c>
      <c r="B9352" s="13" t="s">
        <v>930</v>
      </c>
      <c r="C9352" s="2"/>
    </row>
    <row r="9353" spans="1:19" x14ac:dyDescent="0.4">
      <c r="A9353" s="12" t="s">
        <v>1554</v>
      </c>
      <c r="C9353" s="2"/>
    </row>
    <row r="9354" spans="1:19" x14ac:dyDescent="0.4">
      <c r="A9354" s="12" t="s">
        <v>1554</v>
      </c>
      <c r="B9354" s="13" t="s">
        <v>931</v>
      </c>
      <c r="C9354" s="2"/>
    </row>
    <row r="9355" spans="1:19" x14ac:dyDescent="0.4">
      <c r="A9355" s="12" t="s">
        <v>1554</v>
      </c>
      <c r="B9355" s="13" t="s">
        <v>932</v>
      </c>
      <c r="C9355" s="2"/>
    </row>
    <row r="9356" spans="1:19" x14ac:dyDescent="0.4">
      <c r="A9356" s="12" t="s">
        <v>1554</v>
      </c>
      <c r="B9356" s="13" t="s">
        <v>216</v>
      </c>
      <c r="C9356" s="2"/>
    </row>
    <row r="9357" spans="1:19" x14ac:dyDescent="0.4">
      <c r="A9357" s="12" t="s">
        <v>1554</v>
      </c>
      <c r="B9357" s="13" t="s">
        <v>38</v>
      </c>
      <c r="C9357" s="2"/>
    </row>
    <row r="9358" spans="1:19" x14ac:dyDescent="0.4">
      <c r="A9358" s="12" t="s">
        <v>1554</v>
      </c>
      <c r="B9358" s="13" t="s">
        <v>933</v>
      </c>
      <c r="C9358" s="2"/>
    </row>
    <row r="9359" spans="1:19" x14ac:dyDescent="0.4">
      <c r="C9359" s="2"/>
    </row>
    <row r="9360" spans="1:19" x14ac:dyDescent="0.4">
      <c r="A9360" s="12" t="s">
        <v>1554</v>
      </c>
      <c r="B9360" s="13" t="s">
        <v>876</v>
      </c>
      <c r="C9360" s="2"/>
      <c r="O9360" t="s">
        <v>879</v>
      </c>
    </row>
    <row r="9361" spans="1:20" x14ac:dyDescent="0.4">
      <c r="A9361" s="12" t="s">
        <v>1554</v>
      </c>
      <c r="B9361" s="13" t="s">
        <v>4611</v>
      </c>
      <c r="C9361" s="2"/>
    </row>
    <row r="9362" spans="1:20" x14ac:dyDescent="0.4">
      <c r="A9362" s="12" t="s">
        <v>1554</v>
      </c>
      <c r="B9362" s="13" t="s">
        <v>4612</v>
      </c>
      <c r="C9362" s="2"/>
      <c r="O9362" t="s">
        <v>880</v>
      </c>
    </row>
    <row r="9363" spans="1:20" x14ac:dyDescent="0.4">
      <c r="A9363" s="12" t="s">
        <v>1554</v>
      </c>
      <c r="B9363" s="13" t="s">
        <v>4613</v>
      </c>
      <c r="C9363" s="2"/>
      <c r="O9363" t="s">
        <v>881</v>
      </c>
      <c r="S9363" t="s">
        <v>905</v>
      </c>
    </row>
    <row r="9364" spans="1:20" x14ac:dyDescent="0.4">
      <c r="A9364" s="12" t="s">
        <v>1554</v>
      </c>
      <c r="B9364" s="13" t="s">
        <v>4614</v>
      </c>
      <c r="C9364" s="2"/>
      <c r="O9364" t="s">
        <v>882</v>
      </c>
      <c r="S9364" t="s">
        <v>906</v>
      </c>
    </row>
    <row r="9365" spans="1:20" x14ac:dyDescent="0.4">
      <c r="A9365" s="12" t="s">
        <v>1554</v>
      </c>
      <c r="B9365" s="13" t="s">
        <v>4615</v>
      </c>
      <c r="C9365" s="2"/>
      <c r="O9365" t="s">
        <v>883</v>
      </c>
    </row>
    <row r="9366" spans="1:20" x14ac:dyDescent="0.4">
      <c r="A9366" s="12" t="s">
        <v>1554</v>
      </c>
      <c r="B9366" s="13" t="s">
        <v>4616</v>
      </c>
      <c r="C9366" s="2"/>
      <c r="O9366" t="s">
        <v>884</v>
      </c>
    </row>
    <row r="9367" spans="1:20" x14ac:dyDescent="0.4">
      <c r="A9367" s="12" t="s">
        <v>1554</v>
      </c>
      <c r="B9367" s="13" t="s">
        <v>4617</v>
      </c>
      <c r="C9367" s="2"/>
      <c r="O9367" t="s">
        <v>885</v>
      </c>
    </row>
    <row r="9368" spans="1:20" x14ac:dyDescent="0.4">
      <c r="A9368" s="12" t="s">
        <v>1554</v>
      </c>
      <c r="B9368" s="13" t="s">
        <v>4618</v>
      </c>
      <c r="C9368" s="2"/>
      <c r="O9368" t="s">
        <v>886</v>
      </c>
    </row>
    <row r="9369" spans="1:20" x14ac:dyDescent="0.4">
      <c r="A9369" s="12" t="s">
        <v>1554</v>
      </c>
      <c r="B9369" s="13" t="s">
        <v>4619</v>
      </c>
      <c r="C9369" s="2"/>
      <c r="O9369" t="s">
        <v>887</v>
      </c>
    </row>
    <row r="9370" spans="1:20" x14ac:dyDescent="0.4">
      <c r="A9370" s="12" t="s">
        <v>1554</v>
      </c>
      <c r="B9370" s="13" t="s">
        <v>4620</v>
      </c>
      <c r="C9370" s="2"/>
      <c r="O9370" t="s">
        <v>888</v>
      </c>
    </row>
    <row r="9371" spans="1:20" x14ac:dyDescent="0.4">
      <c r="A9371" s="12" t="s">
        <v>1554</v>
      </c>
      <c r="B9371" s="13" t="s">
        <v>4621</v>
      </c>
      <c r="C9371" s="2"/>
      <c r="O9371" t="s">
        <v>889</v>
      </c>
    </row>
    <row r="9372" spans="1:20" x14ac:dyDescent="0.4">
      <c r="A9372" s="12" t="s">
        <v>1554</v>
      </c>
      <c r="B9372" s="13" t="s">
        <v>4622</v>
      </c>
      <c r="C9372" s="2"/>
      <c r="O9372" t="s">
        <v>890</v>
      </c>
    </row>
    <row r="9373" spans="1:20" x14ac:dyDescent="0.4">
      <c r="A9373" s="12" t="s">
        <v>1554</v>
      </c>
      <c r="B9373" s="13" t="s">
        <v>4623</v>
      </c>
      <c r="C9373" s="2"/>
      <c r="O9373" t="s">
        <v>891</v>
      </c>
      <c r="T9373" t="s">
        <v>912</v>
      </c>
    </row>
    <row r="9374" spans="1:20" x14ac:dyDescent="0.4">
      <c r="A9374" s="12" t="s">
        <v>1554</v>
      </c>
      <c r="B9374" s="13" t="s">
        <v>4624</v>
      </c>
      <c r="C9374" s="2"/>
      <c r="O9374" t="s">
        <v>892</v>
      </c>
    </row>
    <row r="9375" spans="1:20" x14ac:dyDescent="0.4">
      <c r="A9375" s="12" t="s">
        <v>1554</v>
      </c>
      <c r="B9375" s="13" t="s">
        <v>4625</v>
      </c>
      <c r="C9375" s="2"/>
      <c r="O9375" t="s">
        <v>893</v>
      </c>
    </row>
    <row r="9376" spans="1:20" x14ac:dyDescent="0.4">
      <c r="A9376" s="12" t="s">
        <v>1554</v>
      </c>
      <c r="B9376" s="13" t="s">
        <v>4626</v>
      </c>
      <c r="C9376" s="2"/>
      <c r="O9376" t="s">
        <v>894</v>
      </c>
    </row>
    <row r="9377" spans="1:19" x14ac:dyDescent="0.4">
      <c r="A9377" s="12" t="s">
        <v>1554</v>
      </c>
      <c r="B9377" s="13" t="s">
        <v>4627</v>
      </c>
      <c r="C9377" s="2"/>
      <c r="O9377" t="s">
        <v>895</v>
      </c>
    </row>
    <row r="9378" spans="1:19" x14ac:dyDescent="0.4">
      <c r="A9378" s="12" t="s">
        <v>1554</v>
      </c>
      <c r="B9378" s="13" t="s">
        <v>4628</v>
      </c>
      <c r="C9378" s="2"/>
      <c r="O9378" t="s">
        <v>896</v>
      </c>
    </row>
    <row r="9379" spans="1:19" x14ac:dyDescent="0.4">
      <c r="A9379" s="12" t="s">
        <v>1554</v>
      </c>
      <c r="B9379" s="13" t="s">
        <v>4629</v>
      </c>
      <c r="C9379" s="2"/>
      <c r="O9379" t="s">
        <v>890</v>
      </c>
    </row>
    <row r="9380" spans="1:19" x14ac:dyDescent="0.4">
      <c r="A9380" s="12" t="s">
        <v>1554</v>
      </c>
      <c r="B9380" s="13" t="s">
        <v>4630</v>
      </c>
      <c r="C9380" s="2"/>
      <c r="O9380" t="s">
        <v>897</v>
      </c>
      <c r="S9380"/>
    </row>
    <row r="9381" spans="1:19" x14ac:dyDescent="0.4">
      <c r="A9381" s="12" t="s">
        <v>1554</v>
      </c>
      <c r="B9381" s="13" t="s">
        <v>4631</v>
      </c>
      <c r="C9381" s="2"/>
      <c r="O9381" t="s">
        <v>898</v>
      </c>
      <c r="S9381"/>
    </row>
    <row r="9382" spans="1:19" x14ac:dyDescent="0.4">
      <c r="A9382" s="12" t="s">
        <v>1554</v>
      </c>
      <c r="B9382" s="13" t="s">
        <v>4632</v>
      </c>
      <c r="C9382" s="2"/>
      <c r="O9382" t="s">
        <v>176</v>
      </c>
      <c r="S9382"/>
    </row>
    <row r="9383" spans="1:19" x14ac:dyDescent="0.4">
      <c r="A9383" s="12" t="s">
        <v>1554</v>
      </c>
      <c r="B9383" s="13" t="s">
        <v>4633</v>
      </c>
      <c r="C9383" s="2"/>
      <c r="O9383" t="s">
        <v>38</v>
      </c>
      <c r="S9383"/>
    </row>
    <row r="9384" spans="1:19" x14ac:dyDescent="0.4">
      <c r="A9384" s="12" t="s">
        <v>1554</v>
      </c>
      <c r="B9384" s="13" t="s">
        <v>4634</v>
      </c>
      <c r="C9384" s="2"/>
      <c r="O9384" t="s">
        <v>4610</v>
      </c>
      <c r="S9384"/>
    </row>
    <row r="9385" spans="1:19" x14ac:dyDescent="0.4">
      <c r="A9385" s="12" t="s">
        <v>1554</v>
      </c>
      <c r="B9385" s="13" t="s">
        <v>4635</v>
      </c>
      <c r="C9385" s="2"/>
      <c r="O9385" t="s">
        <v>4609</v>
      </c>
      <c r="S9385"/>
    </row>
    <row r="9386" spans="1:19" x14ac:dyDescent="0.4">
      <c r="A9386" s="12" t="s">
        <v>1554</v>
      </c>
      <c r="B9386" s="13" t="s">
        <v>4636</v>
      </c>
      <c r="C9386" s="2"/>
      <c r="O9386" t="s">
        <v>899</v>
      </c>
      <c r="S9386"/>
    </row>
    <row r="9387" spans="1:19" x14ac:dyDescent="0.4">
      <c r="A9387" s="12" t="s">
        <v>1554</v>
      </c>
      <c r="B9387" s="13" t="s">
        <v>4637</v>
      </c>
      <c r="C9387" s="2"/>
      <c r="O9387" t="s">
        <v>900</v>
      </c>
      <c r="S9387"/>
    </row>
    <row r="9388" spans="1:19" x14ac:dyDescent="0.4">
      <c r="A9388" s="12" t="s">
        <v>1554</v>
      </c>
      <c r="B9388" s="13" t="s">
        <v>4638</v>
      </c>
      <c r="C9388" s="2"/>
      <c r="O9388" t="s">
        <v>901</v>
      </c>
      <c r="S9388"/>
    </row>
    <row r="9389" spans="1:19" x14ac:dyDescent="0.4">
      <c r="A9389" s="12" t="s">
        <v>1554</v>
      </c>
      <c r="B9389" s="13" t="s">
        <v>4639</v>
      </c>
      <c r="C9389" s="2"/>
      <c r="O9389" t="s">
        <v>902</v>
      </c>
      <c r="S9389"/>
    </row>
    <row r="9390" spans="1:19" x14ac:dyDescent="0.4">
      <c r="A9390" s="12" t="s">
        <v>1554</v>
      </c>
      <c r="B9390" s="13" t="s">
        <v>4640</v>
      </c>
      <c r="C9390" s="2"/>
      <c r="O9390" t="s">
        <v>903</v>
      </c>
      <c r="S9390"/>
    </row>
    <row r="9391" spans="1:19" x14ac:dyDescent="0.4">
      <c r="A9391" s="12" t="s">
        <v>1554</v>
      </c>
      <c r="B9391" s="13" t="s">
        <v>4641</v>
      </c>
      <c r="C9391" s="2"/>
      <c r="O9391" t="s">
        <v>904</v>
      </c>
      <c r="S9391"/>
    </row>
    <row r="9392" spans="1:19" x14ac:dyDescent="0.4">
      <c r="A9392" s="12" t="s">
        <v>1554</v>
      </c>
      <c r="B9392" s="13" t="s">
        <v>4642</v>
      </c>
      <c r="C9392" s="2"/>
      <c r="S9392"/>
    </row>
    <row r="9393" spans="1:19" x14ac:dyDescent="0.4">
      <c r="A9393" s="12" t="s">
        <v>1554</v>
      </c>
      <c r="B9393" s="13" t="s">
        <v>4643</v>
      </c>
      <c r="C9393" s="2"/>
      <c r="S9393"/>
    </row>
    <row r="9394" spans="1:19" x14ac:dyDescent="0.4">
      <c r="A9394" s="12" t="s">
        <v>1554</v>
      </c>
      <c r="B9394" s="13" t="s">
        <v>4644</v>
      </c>
      <c r="C9394" s="2"/>
      <c r="S9394"/>
    </row>
    <row r="9395" spans="1:19" x14ac:dyDescent="0.4">
      <c r="A9395" s="12" t="s">
        <v>1554</v>
      </c>
      <c r="B9395" s="13" t="s">
        <v>4645</v>
      </c>
      <c r="C9395" s="2"/>
      <c r="S9395"/>
    </row>
    <row r="9396" spans="1:19" x14ac:dyDescent="0.4">
      <c r="A9396" s="12" t="s">
        <v>1554</v>
      </c>
      <c r="B9396" s="13" t="s">
        <v>4646</v>
      </c>
      <c r="C9396" s="2"/>
      <c r="N9396"/>
      <c r="S9396"/>
    </row>
    <row r="9397" spans="1:19" x14ac:dyDescent="0.4">
      <c r="A9397" s="12" t="s">
        <v>1554</v>
      </c>
      <c r="B9397" s="13" t="s">
        <v>4647</v>
      </c>
      <c r="C9397" s="2"/>
      <c r="N9397"/>
      <c r="S9397"/>
    </row>
    <row r="9398" spans="1:19" x14ac:dyDescent="0.4">
      <c r="A9398" s="12" t="s">
        <v>1554</v>
      </c>
      <c r="B9398" s="13" t="s">
        <v>4648</v>
      </c>
      <c r="C9398" s="2"/>
      <c r="N9398"/>
      <c r="S9398"/>
    </row>
    <row r="9399" spans="1:19" x14ac:dyDescent="0.4">
      <c r="A9399" s="12" t="s">
        <v>1554</v>
      </c>
      <c r="B9399" s="13" t="s">
        <v>4649</v>
      </c>
      <c r="C9399" s="2"/>
      <c r="N9399"/>
      <c r="S9399"/>
    </row>
    <row r="9400" spans="1:19" x14ac:dyDescent="0.4">
      <c r="A9400" s="12" t="s">
        <v>1554</v>
      </c>
      <c r="B9400" s="13" t="s">
        <v>38</v>
      </c>
      <c r="C9400" s="2"/>
      <c r="N9400"/>
      <c r="S9400"/>
    </row>
    <row r="9401" spans="1:19" x14ac:dyDescent="0.4">
      <c r="A9401" s="12" t="s">
        <v>1554</v>
      </c>
      <c r="B9401" s="13" t="s">
        <v>877</v>
      </c>
      <c r="C9401" s="2"/>
      <c r="N9401"/>
      <c r="S9401"/>
    </row>
    <row r="9402" spans="1:19" x14ac:dyDescent="0.4">
      <c r="A9402" s="12" t="s">
        <v>1554</v>
      </c>
      <c r="B9402" s="13" t="s">
        <v>878</v>
      </c>
      <c r="C9402" s="2"/>
      <c r="N9402"/>
      <c r="S9402"/>
    </row>
    <row r="9403" spans="1:19" x14ac:dyDescent="0.4">
      <c r="C9403" s="2"/>
      <c r="N9403"/>
      <c r="S9403"/>
    </row>
    <row r="9404" spans="1:19" x14ac:dyDescent="0.4">
      <c r="A9404" s="12" t="s">
        <v>1554</v>
      </c>
      <c r="B9404" s="13" t="s">
        <v>907</v>
      </c>
      <c r="C9404" s="2"/>
      <c r="N9404"/>
      <c r="S9404"/>
    </row>
    <row r="9405" spans="1:19" x14ac:dyDescent="0.4">
      <c r="A9405" s="12" t="s">
        <v>1554</v>
      </c>
      <c r="B9405" s="13" t="s">
        <v>173</v>
      </c>
      <c r="C9405" s="2"/>
      <c r="N9405"/>
      <c r="S9405"/>
    </row>
    <row r="9406" spans="1:19" x14ac:dyDescent="0.4">
      <c r="A9406" s="12" t="s">
        <v>1554</v>
      </c>
      <c r="B9406" s="13" t="s">
        <v>1415</v>
      </c>
      <c r="C9406" s="2"/>
      <c r="N9406"/>
      <c r="S9406"/>
    </row>
    <row r="9407" spans="1:19" x14ac:dyDescent="0.4">
      <c r="A9407" s="12" t="s">
        <v>1554</v>
      </c>
      <c r="B9407" s="13" t="s">
        <v>916</v>
      </c>
      <c r="C9407" s="2"/>
      <c r="N9407"/>
      <c r="S9407"/>
    </row>
    <row r="9408" spans="1:19" x14ac:dyDescent="0.4">
      <c r="A9408" s="12" t="s">
        <v>1554</v>
      </c>
      <c r="B9408" s="13" t="s">
        <v>1416</v>
      </c>
      <c r="C9408" s="2"/>
      <c r="N9408"/>
      <c r="S9408"/>
    </row>
    <row r="9409" spans="1:19" x14ac:dyDescent="0.4">
      <c r="A9409" s="12" t="s">
        <v>1554</v>
      </c>
      <c r="B9409" s="13" t="s">
        <v>167</v>
      </c>
      <c r="C9409" s="2"/>
      <c r="N9409"/>
      <c r="S9409"/>
    </row>
    <row r="9410" spans="1:19" x14ac:dyDescent="0.4">
      <c r="A9410" s="12" t="s">
        <v>1554</v>
      </c>
      <c r="B9410" s="13" t="s">
        <v>1421</v>
      </c>
      <c r="C9410" s="2"/>
      <c r="N9410"/>
      <c r="S9410"/>
    </row>
    <row r="9411" spans="1:19" x14ac:dyDescent="0.4">
      <c r="A9411" s="12" t="s">
        <v>1554</v>
      </c>
      <c r="B9411" s="13" t="s">
        <v>7057</v>
      </c>
      <c r="C9411" s="2"/>
      <c r="N9411"/>
      <c r="S9411"/>
    </row>
    <row r="9412" spans="1:19" x14ac:dyDescent="0.4">
      <c r="A9412" s="12" t="s">
        <v>1554</v>
      </c>
      <c r="B9412" s="13" t="s">
        <v>7060</v>
      </c>
      <c r="C9412" s="2"/>
      <c r="N9412"/>
      <c r="S9412"/>
    </row>
    <row r="9413" spans="1:19" x14ac:dyDescent="0.4">
      <c r="A9413" s="12" t="s">
        <v>1554</v>
      </c>
      <c r="B9413" s="13" t="s">
        <v>7061</v>
      </c>
      <c r="C9413" s="2"/>
      <c r="N9413"/>
      <c r="S9413"/>
    </row>
    <row r="9414" spans="1:19" x14ac:dyDescent="0.4">
      <c r="A9414" s="12" t="s">
        <v>1554</v>
      </c>
      <c r="B9414" s="13" t="s">
        <v>7059</v>
      </c>
      <c r="C9414" s="2"/>
      <c r="N9414"/>
      <c r="S9414"/>
    </row>
    <row r="9415" spans="1:19" x14ac:dyDescent="0.4">
      <c r="A9415" s="12" t="s">
        <v>1554</v>
      </c>
      <c r="B9415" s="13" t="s">
        <v>7058</v>
      </c>
      <c r="C9415" s="2"/>
      <c r="N9415"/>
      <c r="S9415"/>
    </row>
    <row r="9416" spans="1:19" x14ac:dyDescent="0.4">
      <c r="A9416" s="12" t="s">
        <v>1554</v>
      </c>
      <c r="B9416" s="13" t="s">
        <v>1420</v>
      </c>
      <c r="C9416" s="2"/>
      <c r="N9416"/>
      <c r="S9416"/>
    </row>
    <row r="9417" spans="1:19" x14ac:dyDescent="0.4">
      <c r="A9417" s="12" t="s">
        <v>1554</v>
      </c>
      <c r="B9417" s="13" t="s">
        <v>911</v>
      </c>
      <c r="C9417" s="2"/>
      <c r="N9417"/>
      <c r="S9417"/>
    </row>
    <row r="9418" spans="1:19" x14ac:dyDescent="0.4">
      <c r="A9418" s="12" t="s">
        <v>1554</v>
      </c>
      <c r="B9418" s="13" t="s">
        <v>908</v>
      </c>
      <c r="C9418" s="2"/>
      <c r="N9418"/>
      <c r="S9418"/>
    </row>
    <row r="9419" spans="1:19" x14ac:dyDescent="0.4">
      <c r="A9419" s="12" t="s">
        <v>1554</v>
      </c>
      <c r="B9419" s="13" t="s">
        <v>909</v>
      </c>
      <c r="C9419" s="2"/>
      <c r="N9419"/>
      <c r="S9419"/>
    </row>
    <row r="9420" spans="1:19" x14ac:dyDescent="0.4">
      <c r="A9420" s="12" t="s">
        <v>1554</v>
      </c>
      <c r="B9420" s="13" t="s">
        <v>910</v>
      </c>
      <c r="C9420" s="2"/>
      <c r="N9420"/>
      <c r="S9420"/>
    </row>
    <row r="9421" spans="1:19" x14ac:dyDescent="0.4">
      <c r="A9421" s="12" t="s">
        <v>1554</v>
      </c>
      <c r="B9421" s="13" t="s">
        <v>38</v>
      </c>
      <c r="C9421" s="2"/>
      <c r="N9421"/>
      <c r="S9421"/>
    </row>
    <row r="9422" spans="1:19" x14ac:dyDescent="0.4">
      <c r="A9422" s="12" t="s">
        <v>1554</v>
      </c>
      <c r="B9422" s="13" t="s">
        <v>1532</v>
      </c>
      <c r="C9422" s="2"/>
      <c r="N9422"/>
      <c r="S9422"/>
    </row>
    <row r="9423" spans="1:19" x14ac:dyDescent="0.4">
      <c r="C9423" s="2"/>
      <c r="N9423"/>
    </row>
    <row r="9424" spans="1:19" x14ac:dyDescent="0.4">
      <c r="A9424" s="12" t="s">
        <v>1554</v>
      </c>
      <c r="B9424" s="13" t="s">
        <v>172</v>
      </c>
      <c r="C9424" s="2"/>
      <c r="N9424"/>
      <c r="S9424"/>
    </row>
    <row r="9425" spans="1:19" x14ac:dyDescent="0.4">
      <c r="A9425" s="12" t="s">
        <v>1554</v>
      </c>
      <c r="B9425" s="13" t="s">
        <v>173</v>
      </c>
      <c r="C9425" s="2"/>
      <c r="N9425"/>
      <c r="S9425"/>
    </row>
    <row r="9426" spans="1:19" x14ac:dyDescent="0.4">
      <c r="A9426" s="12" t="s">
        <v>1554</v>
      </c>
      <c r="B9426" s="13" t="s">
        <v>174</v>
      </c>
      <c r="C9426" s="2"/>
      <c r="N9426"/>
      <c r="S9426"/>
    </row>
    <row r="9427" spans="1:19" x14ac:dyDescent="0.4">
      <c r="A9427" s="12" t="s">
        <v>1554</v>
      </c>
      <c r="B9427" s="13" t="s">
        <v>175</v>
      </c>
      <c r="C9427" s="2"/>
      <c r="N9427"/>
      <c r="S9427"/>
    </row>
    <row r="9428" spans="1:19" x14ac:dyDescent="0.4">
      <c r="A9428" s="12" t="s">
        <v>1554</v>
      </c>
      <c r="B9428" s="13" t="s">
        <v>176</v>
      </c>
      <c r="C9428" s="2"/>
      <c r="N9428"/>
      <c r="S9428"/>
    </row>
    <row r="9429" spans="1:19" x14ac:dyDescent="0.4">
      <c r="A9429" s="12" t="s">
        <v>1554</v>
      </c>
      <c r="B9429" s="13" t="s">
        <v>177</v>
      </c>
      <c r="C9429" s="2"/>
      <c r="N9429"/>
      <c r="S9429"/>
    </row>
    <row r="9430" spans="1:19" x14ac:dyDescent="0.4">
      <c r="A9430" s="12" t="s">
        <v>1554</v>
      </c>
      <c r="B9430" s="13" t="s">
        <v>175</v>
      </c>
      <c r="C9430" s="2"/>
      <c r="N9430"/>
      <c r="S9430"/>
    </row>
    <row r="9431" spans="1:19" x14ac:dyDescent="0.4">
      <c r="A9431" s="12" t="s">
        <v>1554</v>
      </c>
      <c r="B9431" s="13" t="s">
        <v>176</v>
      </c>
      <c r="C9431" s="2"/>
      <c r="N9431"/>
      <c r="S9431"/>
    </row>
    <row r="9432" spans="1:19" x14ac:dyDescent="0.4">
      <c r="A9432" s="12" t="s">
        <v>1554</v>
      </c>
      <c r="B9432" s="13" t="s">
        <v>178</v>
      </c>
      <c r="C9432" s="2"/>
      <c r="N9432"/>
      <c r="S9432"/>
    </row>
    <row r="9433" spans="1:19" x14ac:dyDescent="0.4">
      <c r="A9433" s="12" t="s">
        <v>1554</v>
      </c>
      <c r="B9433" s="13" t="s">
        <v>179</v>
      </c>
      <c r="C9433" s="2"/>
      <c r="N9433"/>
      <c r="S9433"/>
    </row>
    <row r="9434" spans="1:19" x14ac:dyDescent="0.4">
      <c r="A9434" s="12" t="s">
        <v>1554</v>
      </c>
      <c r="B9434" s="13" t="s">
        <v>180</v>
      </c>
      <c r="C9434" s="2"/>
      <c r="N9434"/>
      <c r="S9434"/>
    </row>
    <row r="9435" spans="1:19" x14ac:dyDescent="0.4">
      <c r="A9435" s="12" t="s">
        <v>1554</v>
      </c>
      <c r="B9435" s="13" t="s">
        <v>181</v>
      </c>
      <c r="C9435" s="2"/>
      <c r="N9435"/>
      <c r="S9435"/>
    </row>
    <row r="9436" spans="1:19" x14ac:dyDescent="0.4">
      <c r="A9436" s="12" t="s">
        <v>1554</v>
      </c>
      <c r="B9436" s="13" t="s">
        <v>182</v>
      </c>
      <c r="C9436" s="2"/>
      <c r="N9436"/>
      <c r="S9436"/>
    </row>
    <row r="9437" spans="1:19" x14ac:dyDescent="0.4">
      <c r="A9437" s="12" t="s">
        <v>1554</v>
      </c>
      <c r="B9437" s="13" t="s">
        <v>183</v>
      </c>
      <c r="C9437" s="2"/>
      <c r="N9437"/>
      <c r="S9437"/>
    </row>
    <row r="9438" spans="1:19" x14ac:dyDescent="0.4">
      <c r="A9438" s="12" t="s">
        <v>1554</v>
      </c>
      <c r="B9438" s="13" t="s">
        <v>184</v>
      </c>
      <c r="C9438" s="2"/>
      <c r="N9438"/>
      <c r="S9438"/>
    </row>
    <row r="9439" spans="1:19" x14ac:dyDescent="0.4">
      <c r="A9439" s="12" t="s">
        <v>1554</v>
      </c>
      <c r="B9439" s="13" t="s">
        <v>185</v>
      </c>
      <c r="C9439" s="2"/>
      <c r="N9439"/>
      <c r="S9439"/>
    </row>
    <row r="9440" spans="1:19" x14ac:dyDescent="0.4">
      <c r="A9440" s="12" t="s">
        <v>1554</v>
      </c>
      <c r="B9440" s="13" t="s">
        <v>186</v>
      </c>
      <c r="C9440" s="2"/>
      <c r="N9440"/>
      <c r="S9440"/>
    </row>
    <row r="9441" spans="1:19" x14ac:dyDescent="0.4">
      <c r="A9441" s="12" t="s">
        <v>1554</v>
      </c>
      <c r="B9441" s="13" t="s">
        <v>187</v>
      </c>
      <c r="C9441" s="2"/>
      <c r="N9441"/>
      <c r="S9441"/>
    </row>
    <row r="9442" spans="1:19" x14ac:dyDescent="0.4">
      <c r="A9442" s="12" t="s">
        <v>1554</v>
      </c>
      <c r="C9442" s="2"/>
      <c r="N9442"/>
      <c r="S9442"/>
    </row>
    <row r="9443" spans="1:19" x14ac:dyDescent="0.4">
      <c r="A9443" s="12" t="s">
        <v>1554</v>
      </c>
      <c r="B9443" s="13" t="s">
        <v>188</v>
      </c>
      <c r="C9443" s="2"/>
      <c r="N9443"/>
      <c r="S9443"/>
    </row>
    <row r="9444" spans="1:19" x14ac:dyDescent="0.4">
      <c r="A9444" s="12" t="s">
        <v>1554</v>
      </c>
      <c r="B9444" s="13" t="s">
        <v>189</v>
      </c>
      <c r="C9444" s="2"/>
      <c r="N9444"/>
      <c r="S9444"/>
    </row>
    <row r="9445" spans="1:19" x14ac:dyDescent="0.4">
      <c r="A9445" s="12" t="s">
        <v>1554</v>
      </c>
      <c r="B9445" s="13" t="s">
        <v>1591</v>
      </c>
      <c r="C9445" s="2"/>
      <c r="N9445"/>
      <c r="S9445"/>
    </row>
    <row r="9446" spans="1:19" x14ac:dyDescent="0.4">
      <c r="A9446" s="12" t="s">
        <v>1554</v>
      </c>
      <c r="B9446" s="13" t="s">
        <v>1533</v>
      </c>
      <c r="C9446" s="2"/>
      <c r="N9446"/>
      <c r="S9446"/>
    </row>
    <row r="9447" spans="1:19" x14ac:dyDescent="0.4">
      <c r="A9447" s="12" t="s">
        <v>1554</v>
      </c>
      <c r="B9447" s="13" t="s">
        <v>190</v>
      </c>
      <c r="C9447" s="2"/>
      <c r="N9447"/>
      <c r="S9447"/>
    </row>
    <row r="9448" spans="1:19" x14ac:dyDescent="0.4">
      <c r="A9448" s="12" t="s">
        <v>1554</v>
      </c>
      <c r="B9448" s="13" t="s">
        <v>191</v>
      </c>
      <c r="C9448" s="2"/>
      <c r="N9448"/>
      <c r="S9448"/>
    </row>
    <row r="9449" spans="1:19" x14ac:dyDescent="0.4">
      <c r="A9449" s="12" t="s">
        <v>1554</v>
      </c>
      <c r="B9449" s="13" t="s">
        <v>192</v>
      </c>
      <c r="C9449" s="2"/>
      <c r="N9449"/>
      <c r="S9449"/>
    </row>
    <row r="9450" spans="1:19" x14ac:dyDescent="0.4">
      <c r="A9450" s="12" t="s">
        <v>1554</v>
      </c>
      <c r="C9450" s="2"/>
      <c r="N9450"/>
      <c r="S9450"/>
    </row>
    <row r="9451" spans="1:19" x14ac:dyDescent="0.4">
      <c r="A9451" s="12" t="s">
        <v>1554</v>
      </c>
      <c r="B9451" s="13" t="s">
        <v>193</v>
      </c>
      <c r="C9451" s="2"/>
      <c r="N9451"/>
      <c r="S9451"/>
    </row>
    <row r="9452" spans="1:19" x14ac:dyDescent="0.4">
      <c r="A9452" s="12" t="s">
        <v>1554</v>
      </c>
      <c r="B9452" s="13" t="s">
        <v>194</v>
      </c>
      <c r="C9452" s="2"/>
      <c r="N9452"/>
      <c r="S9452"/>
    </row>
    <row r="9453" spans="1:19" x14ac:dyDescent="0.4">
      <c r="A9453" s="12" t="s">
        <v>1554</v>
      </c>
      <c r="C9453" s="2"/>
      <c r="N9453"/>
      <c r="S9453"/>
    </row>
    <row r="9454" spans="1:19" x14ac:dyDescent="0.4">
      <c r="A9454" s="12" t="s">
        <v>1554</v>
      </c>
      <c r="B9454" s="13" t="s">
        <v>195</v>
      </c>
      <c r="C9454" s="2"/>
      <c r="N9454"/>
      <c r="S9454"/>
    </row>
    <row r="9455" spans="1:19" x14ac:dyDescent="0.4">
      <c r="A9455" s="12" t="s">
        <v>1554</v>
      </c>
      <c r="B9455" s="13" t="s">
        <v>196</v>
      </c>
      <c r="C9455" s="2"/>
      <c r="N9455"/>
      <c r="S9455"/>
    </row>
    <row r="9456" spans="1:19" x14ac:dyDescent="0.4">
      <c r="A9456" s="12" t="s">
        <v>1554</v>
      </c>
      <c r="B9456" s="13" t="s">
        <v>197</v>
      </c>
      <c r="C9456" s="2"/>
      <c r="N9456"/>
      <c r="S9456"/>
    </row>
    <row r="9457" spans="1:19" x14ac:dyDescent="0.4">
      <c r="A9457" s="12" t="s">
        <v>1554</v>
      </c>
      <c r="B9457" s="13" t="s">
        <v>198</v>
      </c>
      <c r="C9457" s="2"/>
      <c r="N9457"/>
      <c r="S9457"/>
    </row>
    <row r="9458" spans="1:19" x14ac:dyDescent="0.4">
      <c r="A9458" s="12" t="s">
        <v>1554</v>
      </c>
      <c r="B9458" s="13" t="s">
        <v>1610</v>
      </c>
      <c r="C9458" s="2"/>
      <c r="N9458"/>
      <c r="S9458"/>
    </row>
    <row r="9459" spans="1:19" x14ac:dyDescent="0.4">
      <c r="A9459" s="12" t="s">
        <v>1554</v>
      </c>
      <c r="B9459" s="13" t="s">
        <v>199</v>
      </c>
      <c r="C9459" s="2"/>
      <c r="N9459"/>
      <c r="S9459"/>
    </row>
    <row r="9460" spans="1:19" x14ac:dyDescent="0.4">
      <c r="A9460" s="12" t="s">
        <v>1554</v>
      </c>
      <c r="B9460" s="13" t="s">
        <v>200</v>
      </c>
      <c r="C9460" s="2"/>
      <c r="N9460"/>
      <c r="S9460"/>
    </row>
    <row r="9461" spans="1:19" x14ac:dyDescent="0.4">
      <c r="A9461" s="12" t="s">
        <v>1554</v>
      </c>
      <c r="B9461" s="13" t="s">
        <v>201</v>
      </c>
      <c r="C9461" s="2"/>
      <c r="N9461"/>
      <c r="S9461"/>
    </row>
    <row r="9462" spans="1:19" x14ac:dyDescent="0.4">
      <c r="A9462" s="12" t="s">
        <v>1554</v>
      </c>
      <c r="B9462" s="13" t="s">
        <v>202</v>
      </c>
      <c r="C9462" s="2"/>
      <c r="N9462"/>
      <c r="S9462"/>
    </row>
    <row r="9463" spans="1:19" x14ac:dyDescent="0.4">
      <c r="A9463" s="12" t="s">
        <v>1554</v>
      </c>
      <c r="B9463" s="13" t="s">
        <v>1534</v>
      </c>
      <c r="C9463" s="2"/>
      <c r="N9463"/>
      <c r="S9463"/>
    </row>
    <row r="9464" spans="1:19" x14ac:dyDescent="0.4">
      <c r="A9464" s="12" t="s">
        <v>1554</v>
      </c>
      <c r="B9464" s="13" t="s">
        <v>1535</v>
      </c>
      <c r="C9464" s="2"/>
      <c r="L9464" t="s">
        <v>875</v>
      </c>
      <c r="N9464"/>
      <c r="S9464"/>
    </row>
    <row r="9465" spans="1:19" x14ac:dyDescent="0.4">
      <c r="A9465" s="12" t="s">
        <v>1554</v>
      </c>
      <c r="B9465" s="13" t="s">
        <v>1536</v>
      </c>
      <c r="C9465" s="2"/>
      <c r="L9465" t="s">
        <v>875</v>
      </c>
      <c r="N9465"/>
      <c r="S9465"/>
    </row>
    <row r="9466" spans="1:19" x14ac:dyDescent="0.4">
      <c r="A9466" s="12" t="s">
        <v>1554</v>
      </c>
      <c r="B9466" s="13" t="s">
        <v>1537</v>
      </c>
      <c r="C9466" s="2"/>
      <c r="L9466" t="s">
        <v>875</v>
      </c>
      <c r="N9466"/>
      <c r="S9466"/>
    </row>
    <row r="9467" spans="1:19" x14ac:dyDescent="0.4">
      <c r="A9467" s="12" t="s">
        <v>1554</v>
      </c>
      <c r="B9467" s="13" t="s">
        <v>7077</v>
      </c>
      <c r="C9467" s="2"/>
      <c r="L9467" t="s">
        <v>875</v>
      </c>
      <c r="N9467"/>
      <c r="S9467"/>
    </row>
    <row r="9468" spans="1:19" x14ac:dyDescent="0.4">
      <c r="A9468" s="12" t="s">
        <v>1554</v>
      </c>
      <c r="B9468" s="13" t="s">
        <v>1538</v>
      </c>
      <c r="C9468" s="2"/>
      <c r="L9468" t="s">
        <v>875</v>
      </c>
      <c r="N9468"/>
      <c r="S9468"/>
    </row>
    <row r="9469" spans="1:19" x14ac:dyDescent="0.4">
      <c r="A9469" s="12" t="s">
        <v>1554</v>
      </c>
      <c r="B9469" s="13" t="s">
        <v>2524</v>
      </c>
      <c r="C9469" s="2"/>
      <c r="L9469" t="s">
        <v>875</v>
      </c>
      <c r="N9469"/>
      <c r="S9469"/>
    </row>
    <row r="9470" spans="1:19" x14ac:dyDescent="0.4">
      <c r="A9470" s="12" t="s">
        <v>1554</v>
      </c>
      <c r="B9470" s="13" t="s">
        <v>203</v>
      </c>
      <c r="C9470" s="2"/>
      <c r="L9470" t="s">
        <v>875</v>
      </c>
      <c r="N9470"/>
      <c r="S9470"/>
    </row>
    <row r="9471" spans="1:19" x14ac:dyDescent="0.4">
      <c r="A9471" s="12" t="s">
        <v>1554</v>
      </c>
      <c r="B9471" s="13" t="s">
        <v>204</v>
      </c>
      <c r="C9471" s="2"/>
      <c r="L9471" t="s">
        <v>875</v>
      </c>
      <c r="N9471"/>
      <c r="S9471"/>
    </row>
    <row r="9472" spans="1:19" x14ac:dyDescent="0.4">
      <c r="A9472" s="12" t="s">
        <v>1554</v>
      </c>
      <c r="B9472" s="13" t="s">
        <v>2586</v>
      </c>
      <c r="C9472" s="2"/>
      <c r="L9472" t="s">
        <v>875</v>
      </c>
      <c r="N9472"/>
      <c r="S9472"/>
    </row>
    <row r="9473" spans="1:19" x14ac:dyDescent="0.4">
      <c r="A9473" s="12" t="s">
        <v>1554</v>
      </c>
      <c r="B9473" s="13" t="s">
        <v>205</v>
      </c>
      <c r="C9473" s="2"/>
      <c r="L9473" t="s">
        <v>875</v>
      </c>
      <c r="N9473"/>
      <c r="S9473"/>
    </row>
    <row r="9474" spans="1:19" x14ac:dyDescent="0.4">
      <c r="A9474" s="12" t="s">
        <v>1554</v>
      </c>
      <c r="B9474" s="13" t="s">
        <v>1539</v>
      </c>
      <c r="C9474" s="2"/>
      <c r="L9474" t="s">
        <v>875</v>
      </c>
      <c r="N9474"/>
      <c r="S9474"/>
    </row>
    <row r="9475" spans="1:19" x14ac:dyDescent="0.4">
      <c r="A9475" s="12" t="s">
        <v>1554</v>
      </c>
      <c r="B9475" s="13" t="s">
        <v>1540</v>
      </c>
      <c r="C9475" s="2"/>
      <c r="L9475" t="s">
        <v>875</v>
      </c>
      <c r="N9475"/>
      <c r="S9475"/>
    </row>
    <row r="9476" spans="1:19" x14ac:dyDescent="0.4">
      <c r="A9476" s="12" t="s">
        <v>1554</v>
      </c>
      <c r="B9476" s="13" t="s">
        <v>1541</v>
      </c>
      <c r="C9476" s="2"/>
      <c r="L9476" t="s">
        <v>875</v>
      </c>
      <c r="N9476"/>
      <c r="S9476"/>
    </row>
    <row r="9477" spans="1:19" x14ac:dyDescent="0.4">
      <c r="A9477" s="12" t="s">
        <v>1554</v>
      </c>
      <c r="B9477" s="13" t="s">
        <v>1542</v>
      </c>
      <c r="C9477" s="2"/>
      <c r="L9477" t="s">
        <v>875</v>
      </c>
      <c r="N9477"/>
      <c r="S9477"/>
    </row>
    <row r="9478" spans="1:19" x14ac:dyDescent="0.4">
      <c r="A9478" s="12" t="s">
        <v>1554</v>
      </c>
      <c r="B9478" s="13" t="s">
        <v>1543</v>
      </c>
      <c r="C9478" s="2"/>
      <c r="L9478" t="s">
        <v>875</v>
      </c>
      <c r="N9478"/>
      <c r="S9478"/>
    </row>
    <row r="9479" spans="1:19" x14ac:dyDescent="0.4">
      <c r="A9479" s="12" t="s">
        <v>1554</v>
      </c>
      <c r="B9479" s="13" t="s">
        <v>1544</v>
      </c>
      <c r="C9479" s="2"/>
      <c r="L9479" t="s">
        <v>875</v>
      </c>
      <c r="N9479"/>
      <c r="S9479"/>
    </row>
    <row r="9480" spans="1:19" x14ac:dyDescent="0.4">
      <c r="A9480" s="12" t="s">
        <v>1554</v>
      </c>
      <c r="B9480" s="13" t="s">
        <v>1545</v>
      </c>
      <c r="C9480" s="2"/>
      <c r="L9480" t="s">
        <v>875</v>
      </c>
      <c r="N9480"/>
      <c r="S9480"/>
    </row>
    <row r="9481" spans="1:19" x14ac:dyDescent="0.4">
      <c r="A9481" s="12" t="s">
        <v>1554</v>
      </c>
      <c r="B9481" s="13" t="s">
        <v>1546</v>
      </c>
      <c r="C9481" s="2"/>
      <c r="L9481" t="s">
        <v>875</v>
      </c>
      <c r="N9481"/>
      <c r="S9481"/>
    </row>
    <row r="9482" spans="1:19" x14ac:dyDescent="0.4">
      <c r="A9482" s="12" t="s">
        <v>1554</v>
      </c>
      <c r="B9482" s="13" t="s">
        <v>175</v>
      </c>
      <c r="C9482" s="2"/>
      <c r="N9482"/>
      <c r="S9482"/>
    </row>
    <row r="9483" spans="1:19" x14ac:dyDescent="0.4">
      <c r="A9483" s="12" t="s">
        <v>1554</v>
      </c>
      <c r="B9483" s="13" t="s">
        <v>176</v>
      </c>
      <c r="C9483" s="2"/>
      <c r="N9483"/>
      <c r="S9483"/>
    </row>
    <row r="9484" spans="1:19" x14ac:dyDescent="0.4">
      <c r="A9484" s="12" t="s">
        <v>1554</v>
      </c>
      <c r="B9484" s="13" t="s">
        <v>206</v>
      </c>
      <c r="C9484" s="2"/>
      <c r="N9484"/>
      <c r="S9484"/>
    </row>
    <row r="9485" spans="1:19" x14ac:dyDescent="0.4">
      <c r="A9485" s="12" t="s">
        <v>1554</v>
      </c>
      <c r="B9485" s="13" t="s">
        <v>1547</v>
      </c>
      <c r="C9485" s="2"/>
      <c r="N9485"/>
      <c r="S9485"/>
    </row>
    <row r="9486" spans="1:19" x14ac:dyDescent="0.4">
      <c r="A9486" s="12" t="s">
        <v>1554</v>
      </c>
      <c r="B9486" s="13" t="s">
        <v>1548</v>
      </c>
      <c r="C9486" s="2"/>
      <c r="N9486"/>
      <c r="S9486"/>
    </row>
    <row r="9487" spans="1:19" x14ac:dyDescent="0.4">
      <c r="C9487" s="2"/>
    </row>
    <row r="9488" spans="1:19" x14ac:dyDescent="0.4">
      <c r="C9488" t="s">
        <v>207</v>
      </c>
      <c r="N9488"/>
      <c r="S9488"/>
    </row>
    <row r="9489" spans="1:19" x14ac:dyDescent="0.4">
      <c r="C9489" t="s">
        <v>913</v>
      </c>
      <c r="N9489"/>
      <c r="S9489"/>
    </row>
    <row r="9490" spans="1:19" x14ac:dyDescent="0.4">
      <c r="C9490" t="s">
        <v>914</v>
      </c>
      <c r="N9490"/>
      <c r="S9490"/>
    </row>
    <row r="9491" spans="1:19" x14ac:dyDescent="0.4">
      <c r="C9491" s="2" t="s">
        <v>208</v>
      </c>
      <c r="N9491"/>
      <c r="S9491"/>
    </row>
    <row r="9492" spans="1:19" x14ac:dyDescent="0.4">
      <c r="A9492" s="12" t="s">
        <v>1554</v>
      </c>
      <c r="B9492" s="13" t="s">
        <v>1549</v>
      </c>
      <c r="C9492" s="2"/>
      <c r="N9492"/>
      <c r="S9492"/>
    </row>
    <row r="9493" spans="1:19" x14ac:dyDescent="0.4">
      <c r="A9493" s="12" t="s">
        <v>1554</v>
      </c>
      <c r="B9493" s="13" t="s">
        <v>44</v>
      </c>
      <c r="C9493" s="2"/>
      <c r="N9493"/>
      <c r="S9493"/>
    </row>
    <row r="9494" spans="1:19" x14ac:dyDescent="0.4">
      <c r="A9494" s="12" t="s">
        <v>1554</v>
      </c>
      <c r="B9494" s="13" t="s">
        <v>2923</v>
      </c>
      <c r="C9494" s="2"/>
      <c r="N9494"/>
      <c r="S9494"/>
    </row>
    <row r="9495" spans="1:19" x14ac:dyDescent="0.4">
      <c r="A9495" s="12" t="s">
        <v>1554</v>
      </c>
      <c r="B9495" s="13" t="s">
        <v>45</v>
      </c>
      <c r="C9495" s="2"/>
      <c r="N9495"/>
      <c r="S9495"/>
    </row>
    <row r="9496" spans="1:19" x14ac:dyDescent="0.4">
      <c r="A9496" s="12" t="s">
        <v>1554</v>
      </c>
      <c r="B9496" s="13" t="s">
        <v>2522</v>
      </c>
      <c r="C9496" s="2"/>
      <c r="N9496"/>
      <c r="S9496"/>
    </row>
    <row r="9497" spans="1:19" x14ac:dyDescent="0.4">
      <c r="C9497" s="2" t="s">
        <v>2564</v>
      </c>
      <c r="N9497"/>
      <c r="S9497"/>
    </row>
    <row r="9498" spans="1:19" x14ac:dyDescent="0.4">
      <c r="C9498" s="2" t="s">
        <v>1763</v>
      </c>
      <c r="N9498"/>
      <c r="S9498"/>
    </row>
    <row r="9499" spans="1:19" x14ac:dyDescent="0.4">
      <c r="C9499" s="2" t="s">
        <v>2565</v>
      </c>
      <c r="N9499"/>
      <c r="S9499"/>
    </row>
    <row r="9500" spans="1:19" x14ac:dyDescent="0.4">
      <c r="C9500" s="2" t="s">
        <v>1764</v>
      </c>
      <c r="N9500"/>
      <c r="S9500"/>
    </row>
    <row r="9501" spans="1:19" x14ac:dyDescent="0.4">
      <c r="C9501" s="2" t="s">
        <v>1765</v>
      </c>
      <c r="N9501"/>
      <c r="S9501"/>
    </row>
    <row r="9502" spans="1:19" x14ac:dyDescent="0.4">
      <c r="C9502" s="2" t="s">
        <v>1766</v>
      </c>
      <c r="N9502"/>
      <c r="S9502"/>
    </row>
    <row r="9503" spans="1:19" x14ac:dyDescent="0.4">
      <c r="C9503" s="2" t="s">
        <v>1767</v>
      </c>
      <c r="N9503"/>
      <c r="S9503"/>
    </row>
    <row r="9504" spans="1:19" x14ac:dyDescent="0.4">
      <c r="C9504" s="2" t="s">
        <v>1768</v>
      </c>
      <c r="N9504"/>
      <c r="S9504"/>
    </row>
    <row r="9505" spans="1:19" x14ac:dyDescent="0.4">
      <c r="C9505" s="2" t="s">
        <v>1769</v>
      </c>
      <c r="N9505"/>
      <c r="S9505"/>
    </row>
    <row r="9506" spans="1:19" x14ac:dyDescent="0.4">
      <c r="C9506" s="2" t="s">
        <v>1770</v>
      </c>
      <c r="N9506"/>
      <c r="S9506"/>
    </row>
    <row r="9507" spans="1:19" x14ac:dyDescent="0.4">
      <c r="A9507"/>
      <c r="B9507"/>
      <c r="C9507" s="2" t="s">
        <v>1771</v>
      </c>
      <c r="N9507"/>
      <c r="S9507"/>
    </row>
    <row r="9508" spans="1:19" x14ac:dyDescent="0.4">
      <c r="A9508"/>
      <c r="B9508"/>
      <c r="C9508" s="2" t="s">
        <v>1772</v>
      </c>
      <c r="N9508"/>
      <c r="S9508"/>
    </row>
    <row r="9509" spans="1:19" x14ac:dyDescent="0.4">
      <c r="A9509"/>
      <c r="B9509"/>
      <c r="C9509" s="2" t="s">
        <v>1773</v>
      </c>
      <c r="N9509"/>
      <c r="S9509"/>
    </row>
    <row r="9510" spans="1:19" x14ac:dyDescent="0.4">
      <c r="A9510"/>
      <c r="B9510"/>
      <c r="C9510" s="2" t="s">
        <v>1774</v>
      </c>
      <c r="N9510"/>
      <c r="S9510"/>
    </row>
    <row r="9511" spans="1:19" x14ac:dyDescent="0.4">
      <c r="A9511"/>
      <c r="B9511"/>
      <c r="C9511" s="2" t="s">
        <v>1775</v>
      </c>
      <c r="N9511"/>
      <c r="S9511"/>
    </row>
    <row r="9512" spans="1:19" x14ac:dyDescent="0.4">
      <c r="A9512"/>
      <c r="B9512"/>
      <c r="C9512" s="2" t="s">
        <v>1763</v>
      </c>
      <c r="N9512"/>
      <c r="S9512"/>
    </row>
    <row r="9513" spans="1:19" x14ac:dyDescent="0.4">
      <c r="A9513"/>
      <c r="B9513"/>
      <c r="C9513" s="2" t="s">
        <v>2565</v>
      </c>
      <c r="N9513"/>
      <c r="S9513"/>
    </row>
    <row r="9514" spans="1:19" x14ac:dyDescent="0.4">
      <c r="A9514"/>
      <c r="B9514"/>
      <c r="C9514" s="2" t="s">
        <v>1767</v>
      </c>
      <c r="N9514"/>
      <c r="S9514"/>
    </row>
    <row r="9515" spans="1:19" x14ac:dyDescent="0.4">
      <c r="A9515"/>
      <c r="B9515"/>
      <c r="C9515" s="2" t="s">
        <v>1768</v>
      </c>
      <c r="N9515"/>
      <c r="S9515"/>
    </row>
    <row r="9516" spans="1:19" x14ac:dyDescent="0.4">
      <c r="A9516"/>
      <c r="B9516"/>
      <c r="C9516" s="2" t="s">
        <v>1769</v>
      </c>
      <c r="N9516"/>
      <c r="S9516"/>
    </row>
    <row r="9517" spans="1:19" x14ac:dyDescent="0.4">
      <c r="A9517"/>
      <c r="B9517"/>
      <c r="C9517" s="2" t="s">
        <v>1770</v>
      </c>
      <c r="N9517"/>
      <c r="S9517"/>
    </row>
    <row r="9518" spans="1:19" x14ac:dyDescent="0.4">
      <c r="A9518"/>
      <c r="B9518"/>
      <c r="C9518" s="2" t="s">
        <v>1771</v>
      </c>
      <c r="N9518"/>
      <c r="S9518"/>
    </row>
    <row r="9519" spans="1:19" x14ac:dyDescent="0.4">
      <c r="A9519"/>
      <c r="B9519"/>
      <c r="C9519" s="2" t="s">
        <v>1772</v>
      </c>
      <c r="N9519"/>
      <c r="S9519"/>
    </row>
    <row r="9520" spans="1:19" x14ac:dyDescent="0.4">
      <c r="A9520"/>
      <c r="B9520"/>
      <c r="C9520" s="2" t="s">
        <v>1773</v>
      </c>
      <c r="N9520"/>
      <c r="S9520"/>
    </row>
    <row r="9521" spans="1:19" x14ac:dyDescent="0.4">
      <c r="A9521"/>
      <c r="B9521"/>
      <c r="C9521" s="2" t="s">
        <v>1774</v>
      </c>
      <c r="N9521"/>
      <c r="S9521"/>
    </row>
    <row r="9522" spans="1:19" x14ac:dyDescent="0.4">
      <c r="A9522"/>
      <c r="B9522"/>
      <c r="C9522" s="2" t="s">
        <v>1775</v>
      </c>
      <c r="N9522"/>
      <c r="S9522"/>
    </row>
    <row r="9523" spans="1:19" x14ac:dyDescent="0.4">
      <c r="A9523"/>
      <c r="B9523"/>
      <c r="C9523" s="2" t="s">
        <v>1776</v>
      </c>
      <c r="N9523"/>
      <c r="S9523"/>
    </row>
    <row r="9524" spans="1:19" x14ac:dyDescent="0.4">
      <c r="A9524"/>
      <c r="B9524"/>
      <c r="C9524" s="2" t="s">
        <v>1777</v>
      </c>
      <c r="N9524"/>
      <c r="S9524"/>
    </row>
    <row r="9525" spans="1:19" x14ac:dyDescent="0.4">
      <c r="A9525"/>
      <c r="B9525"/>
      <c r="C9525" s="2" t="s">
        <v>1778</v>
      </c>
      <c r="N9525"/>
      <c r="S9525"/>
    </row>
    <row r="9526" spans="1:19" x14ac:dyDescent="0.4">
      <c r="A9526"/>
      <c r="B9526"/>
      <c r="C9526" s="2" t="s">
        <v>2566</v>
      </c>
      <c r="N9526"/>
      <c r="S9526"/>
    </row>
    <row r="9527" spans="1:19" x14ac:dyDescent="0.4">
      <c r="A9527"/>
      <c r="B9527"/>
      <c r="C9527" s="2" t="s">
        <v>2567</v>
      </c>
      <c r="N9527"/>
      <c r="S9527"/>
    </row>
    <row r="9528" spans="1:19" x14ac:dyDescent="0.4">
      <c r="A9528"/>
      <c r="B9528"/>
      <c r="C9528" s="2" t="s">
        <v>2568</v>
      </c>
      <c r="N9528"/>
      <c r="S9528"/>
    </row>
    <row r="9529" spans="1:19" x14ac:dyDescent="0.4">
      <c r="A9529"/>
      <c r="B9529"/>
      <c r="C9529" s="2" t="s">
        <v>2569</v>
      </c>
      <c r="N9529"/>
      <c r="S9529"/>
    </row>
    <row r="9530" spans="1:19" x14ac:dyDescent="0.4">
      <c r="A9530"/>
      <c r="B9530"/>
      <c r="C9530" s="2" t="s">
        <v>2570</v>
      </c>
      <c r="N9530"/>
      <c r="S9530"/>
    </row>
    <row r="9531" spans="1:19" x14ac:dyDescent="0.4">
      <c r="A9531"/>
      <c r="B9531"/>
      <c r="C9531" s="2" t="s">
        <v>1779</v>
      </c>
      <c r="N9531"/>
      <c r="S9531"/>
    </row>
    <row r="9532" spans="1:19" x14ac:dyDescent="0.4">
      <c r="A9532"/>
      <c r="B9532"/>
      <c r="C9532" s="2" t="s">
        <v>1780</v>
      </c>
      <c r="N9532"/>
      <c r="S9532"/>
    </row>
    <row r="9533" spans="1:19" x14ac:dyDescent="0.4">
      <c r="A9533"/>
      <c r="B9533"/>
      <c r="C9533" s="2" t="s">
        <v>1781</v>
      </c>
      <c r="N9533"/>
      <c r="S9533"/>
    </row>
    <row r="9534" spans="1:19" x14ac:dyDescent="0.4">
      <c r="A9534"/>
      <c r="B9534"/>
      <c r="C9534" s="2" t="s">
        <v>2571</v>
      </c>
      <c r="N9534"/>
      <c r="S9534"/>
    </row>
    <row r="9535" spans="1:19" x14ac:dyDescent="0.4">
      <c r="A9535"/>
      <c r="B9535"/>
      <c r="C9535" s="2" t="s">
        <v>2572</v>
      </c>
      <c r="N9535"/>
      <c r="S9535"/>
    </row>
    <row r="9536" spans="1:19" x14ac:dyDescent="0.4">
      <c r="A9536"/>
      <c r="B9536"/>
      <c r="C9536" s="2" t="s">
        <v>2573</v>
      </c>
      <c r="N9536"/>
      <c r="S9536"/>
    </row>
    <row r="9537" spans="1:19" x14ac:dyDescent="0.4">
      <c r="A9537"/>
      <c r="B9537"/>
      <c r="C9537" s="2" t="s">
        <v>2574</v>
      </c>
      <c r="N9537"/>
      <c r="S9537"/>
    </row>
    <row r="9538" spans="1:19" x14ac:dyDescent="0.4">
      <c r="A9538"/>
      <c r="B9538"/>
      <c r="C9538" s="2" t="s">
        <v>1435</v>
      </c>
      <c r="N9538"/>
      <c r="S9538"/>
    </row>
    <row r="9539" spans="1:19" x14ac:dyDescent="0.4">
      <c r="A9539"/>
      <c r="B9539"/>
      <c r="C9539" s="2" t="s">
        <v>2896</v>
      </c>
      <c r="N9539"/>
      <c r="S9539"/>
    </row>
    <row r="9540" spans="1:19" x14ac:dyDescent="0.4">
      <c r="A9540"/>
      <c r="B9540"/>
      <c r="C9540" s="2" t="s">
        <v>1437</v>
      </c>
      <c r="N9540"/>
      <c r="S9540"/>
    </row>
    <row r="9541" spans="1:19" x14ac:dyDescent="0.4">
      <c r="A9541"/>
      <c r="B9541"/>
      <c r="C9541" s="2" t="s">
        <v>2575</v>
      </c>
      <c r="N9541"/>
      <c r="S9541"/>
    </row>
    <row r="9542" spans="1:19" x14ac:dyDescent="0.4">
      <c r="A9542"/>
      <c r="B9542"/>
      <c r="C9542" s="2" t="s">
        <v>2897</v>
      </c>
      <c r="N9542"/>
      <c r="S9542"/>
    </row>
    <row r="9543" spans="1:19" x14ac:dyDescent="0.4">
      <c r="A9543"/>
      <c r="B9543"/>
      <c r="C9543" s="2" t="s">
        <v>2898</v>
      </c>
      <c r="N9543"/>
      <c r="S9543"/>
    </row>
    <row r="9544" spans="1:19" x14ac:dyDescent="0.4">
      <c r="A9544"/>
      <c r="B9544"/>
      <c r="C9544" s="2" t="s">
        <v>2899</v>
      </c>
      <c r="N9544"/>
      <c r="S9544"/>
    </row>
    <row r="9545" spans="1:19" x14ac:dyDescent="0.4">
      <c r="A9545"/>
      <c r="B9545"/>
      <c r="C9545" s="2" t="s">
        <v>2900</v>
      </c>
      <c r="N9545"/>
      <c r="S9545"/>
    </row>
    <row r="9546" spans="1:19" x14ac:dyDescent="0.4">
      <c r="A9546"/>
      <c r="B9546"/>
      <c r="C9546" s="2" t="s">
        <v>2901</v>
      </c>
      <c r="N9546"/>
      <c r="S9546"/>
    </row>
    <row r="9547" spans="1:19" x14ac:dyDescent="0.4">
      <c r="A9547"/>
      <c r="B9547"/>
      <c r="C9547" s="2" t="s">
        <v>2902</v>
      </c>
      <c r="N9547"/>
      <c r="S9547"/>
    </row>
    <row r="9548" spans="1:19" x14ac:dyDescent="0.4">
      <c r="A9548"/>
      <c r="B9548"/>
      <c r="C9548" s="2" t="s">
        <v>2903</v>
      </c>
      <c r="N9548"/>
      <c r="S9548"/>
    </row>
    <row r="9549" spans="1:19" x14ac:dyDescent="0.4">
      <c r="A9549"/>
      <c r="B9549"/>
      <c r="C9549" s="2" t="s">
        <v>2904</v>
      </c>
      <c r="N9549"/>
      <c r="S9549"/>
    </row>
    <row r="9550" spans="1:19" x14ac:dyDescent="0.4">
      <c r="A9550"/>
      <c r="B9550"/>
      <c r="C9550" s="2" t="s">
        <v>2905</v>
      </c>
      <c r="N9550"/>
      <c r="S9550"/>
    </row>
    <row r="9551" spans="1:19" x14ac:dyDescent="0.4">
      <c r="A9551"/>
      <c r="B9551"/>
      <c r="C9551" s="2" t="s">
        <v>1448</v>
      </c>
      <c r="N9551"/>
      <c r="S9551"/>
    </row>
    <row r="9552" spans="1:19" x14ac:dyDescent="0.4">
      <c r="A9552"/>
      <c r="B9552"/>
      <c r="C9552" s="2" t="s">
        <v>2576</v>
      </c>
      <c r="N9552"/>
      <c r="S9552"/>
    </row>
    <row r="9553" spans="1:19" x14ac:dyDescent="0.4">
      <c r="A9553"/>
      <c r="B9553"/>
      <c r="C9553" s="2" t="s">
        <v>2577</v>
      </c>
      <c r="N9553"/>
      <c r="S9553"/>
    </row>
    <row r="9554" spans="1:19" x14ac:dyDescent="0.4">
      <c r="A9554"/>
      <c r="B9554"/>
      <c r="C9554" s="2" t="s">
        <v>2578</v>
      </c>
      <c r="N9554"/>
      <c r="S9554"/>
    </row>
    <row r="9555" spans="1:19" x14ac:dyDescent="0.4">
      <c r="A9555"/>
      <c r="B9555"/>
      <c r="C9555" s="2" t="s">
        <v>1435</v>
      </c>
      <c r="N9555"/>
      <c r="S9555"/>
    </row>
    <row r="9556" spans="1:19" x14ac:dyDescent="0.4">
      <c r="A9556"/>
      <c r="B9556"/>
      <c r="C9556" s="2" t="s">
        <v>2906</v>
      </c>
      <c r="N9556"/>
      <c r="S9556"/>
    </row>
    <row r="9557" spans="1:19" x14ac:dyDescent="0.4">
      <c r="A9557"/>
      <c r="B9557"/>
      <c r="C9557" s="2" t="s">
        <v>1437</v>
      </c>
      <c r="N9557"/>
      <c r="S9557"/>
    </row>
    <row r="9558" spans="1:19" x14ac:dyDescent="0.4">
      <c r="A9558"/>
      <c r="B9558"/>
      <c r="C9558" s="2" t="s">
        <v>2579</v>
      </c>
      <c r="N9558"/>
      <c r="S9558"/>
    </row>
    <row r="9559" spans="1:19" x14ac:dyDescent="0.4">
      <c r="A9559"/>
      <c r="B9559"/>
      <c r="C9559" s="2" t="s">
        <v>2907</v>
      </c>
      <c r="N9559"/>
      <c r="S9559"/>
    </row>
    <row r="9560" spans="1:19" x14ac:dyDescent="0.4">
      <c r="A9560"/>
      <c r="B9560"/>
      <c r="C9560" s="2" t="s">
        <v>2908</v>
      </c>
      <c r="N9560"/>
      <c r="S9560"/>
    </row>
    <row r="9561" spans="1:19" x14ac:dyDescent="0.4">
      <c r="A9561"/>
      <c r="B9561"/>
      <c r="C9561" s="2" t="s">
        <v>2909</v>
      </c>
      <c r="N9561"/>
      <c r="S9561"/>
    </row>
    <row r="9562" spans="1:19" x14ac:dyDescent="0.4">
      <c r="A9562"/>
      <c r="B9562"/>
      <c r="C9562" s="2" t="s">
        <v>2910</v>
      </c>
      <c r="N9562"/>
      <c r="S9562"/>
    </row>
    <row r="9563" spans="1:19" x14ac:dyDescent="0.4">
      <c r="A9563"/>
      <c r="B9563"/>
      <c r="C9563" s="2" t="s">
        <v>2911</v>
      </c>
      <c r="N9563"/>
      <c r="S9563"/>
    </row>
    <row r="9564" spans="1:19" x14ac:dyDescent="0.4">
      <c r="A9564"/>
      <c r="B9564"/>
      <c r="C9564" s="2" t="s">
        <v>2912</v>
      </c>
      <c r="N9564"/>
      <c r="S9564"/>
    </row>
    <row r="9565" spans="1:19" x14ac:dyDescent="0.4">
      <c r="A9565"/>
      <c r="B9565"/>
      <c r="C9565" s="2" t="s">
        <v>2913</v>
      </c>
      <c r="N9565"/>
      <c r="S9565"/>
    </row>
    <row r="9566" spans="1:19" x14ac:dyDescent="0.4">
      <c r="A9566"/>
      <c r="B9566"/>
      <c r="C9566" s="2" t="s">
        <v>2914</v>
      </c>
      <c r="N9566"/>
      <c r="S9566"/>
    </row>
    <row r="9567" spans="1:19" x14ac:dyDescent="0.4">
      <c r="A9567"/>
      <c r="B9567"/>
      <c r="C9567" s="2" t="s">
        <v>2915</v>
      </c>
      <c r="N9567"/>
      <c r="S9567"/>
    </row>
    <row r="9568" spans="1:19" x14ac:dyDescent="0.4">
      <c r="A9568"/>
      <c r="B9568"/>
      <c r="C9568" s="2" t="s">
        <v>1448</v>
      </c>
      <c r="N9568"/>
      <c r="S9568"/>
    </row>
    <row r="9569" spans="1:19" x14ac:dyDescent="0.4">
      <c r="A9569"/>
      <c r="B9569"/>
      <c r="C9569" s="2" t="s">
        <v>1431</v>
      </c>
      <c r="N9569"/>
      <c r="S9569"/>
    </row>
    <row r="9570" spans="1:19" x14ac:dyDescent="0.4">
      <c r="A9570"/>
      <c r="B9570"/>
      <c r="C9570" s="2" t="s">
        <v>2581</v>
      </c>
      <c r="N9570"/>
      <c r="S9570"/>
    </row>
    <row r="9571" spans="1:19" x14ac:dyDescent="0.4">
      <c r="A9571"/>
      <c r="B9571"/>
      <c r="C9571" s="2" t="s">
        <v>2582</v>
      </c>
      <c r="N9571"/>
      <c r="S9571"/>
    </row>
    <row r="9572" spans="1:19" x14ac:dyDescent="0.4">
      <c r="A9572"/>
      <c r="B9572"/>
      <c r="C9572" s="2" t="s">
        <v>1435</v>
      </c>
      <c r="N9572"/>
      <c r="S9572"/>
    </row>
    <row r="9573" spans="1:19" x14ac:dyDescent="0.4">
      <c r="A9573"/>
      <c r="B9573"/>
      <c r="C9573" s="2" t="s">
        <v>2916</v>
      </c>
      <c r="N9573"/>
      <c r="S9573"/>
    </row>
    <row r="9574" spans="1:19" x14ac:dyDescent="0.4">
      <c r="A9574"/>
      <c r="B9574"/>
      <c r="C9574" s="2" t="s">
        <v>1437</v>
      </c>
      <c r="N9574"/>
      <c r="S9574"/>
    </row>
    <row r="9575" spans="1:19" x14ac:dyDescent="0.4">
      <c r="A9575"/>
      <c r="B9575"/>
      <c r="C9575" s="2" t="s">
        <v>2583</v>
      </c>
      <c r="N9575"/>
      <c r="S9575"/>
    </row>
    <row r="9576" spans="1:19" x14ac:dyDescent="0.4">
      <c r="A9576"/>
      <c r="B9576"/>
      <c r="C9576" s="2" t="s">
        <v>2580</v>
      </c>
      <c r="N9576"/>
      <c r="S9576"/>
    </row>
    <row r="9577" spans="1:19" x14ac:dyDescent="0.4">
      <c r="A9577"/>
      <c r="B9577"/>
      <c r="C9577" s="2" t="s">
        <v>2580</v>
      </c>
      <c r="N9577"/>
      <c r="S9577"/>
    </row>
    <row r="9578" spans="1:19" x14ac:dyDescent="0.4">
      <c r="A9578"/>
      <c r="B9578"/>
      <c r="C9578" s="2" t="s">
        <v>2580</v>
      </c>
      <c r="N9578"/>
      <c r="S9578"/>
    </row>
    <row r="9579" spans="1:19" x14ac:dyDescent="0.4">
      <c r="A9579"/>
      <c r="B9579"/>
      <c r="C9579" s="2" t="s">
        <v>2917</v>
      </c>
      <c r="N9579"/>
      <c r="S9579"/>
    </row>
    <row r="9580" spans="1:19" x14ac:dyDescent="0.4">
      <c r="A9580"/>
      <c r="B9580"/>
      <c r="C9580" s="2" t="s">
        <v>2918</v>
      </c>
      <c r="N9580"/>
      <c r="S9580"/>
    </row>
    <row r="9581" spans="1:19" x14ac:dyDescent="0.4">
      <c r="A9581"/>
      <c r="B9581"/>
      <c r="C9581" s="2" t="s">
        <v>2919</v>
      </c>
      <c r="N9581"/>
      <c r="S9581"/>
    </row>
    <row r="9582" spans="1:19" x14ac:dyDescent="0.4">
      <c r="A9582"/>
      <c r="B9582"/>
      <c r="C9582" s="2" t="s">
        <v>2920</v>
      </c>
      <c r="N9582"/>
      <c r="S9582"/>
    </row>
    <row r="9583" spans="1:19" x14ac:dyDescent="0.4">
      <c r="A9583"/>
      <c r="B9583"/>
      <c r="C9583" s="2" t="s">
        <v>2921</v>
      </c>
      <c r="N9583"/>
      <c r="S9583"/>
    </row>
    <row r="9584" spans="1:19" x14ac:dyDescent="0.4">
      <c r="A9584"/>
      <c r="B9584"/>
      <c r="C9584" s="2" t="s">
        <v>2922</v>
      </c>
      <c r="N9584"/>
      <c r="S9584"/>
    </row>
    <row r="9585" spans="1:19" x14ac:dyDescent="0.4">
      <c r="A9585"/>
      <c r="B9585"/>
      <c r="C9585" s="2" t="s">
        <v>1448</v>
      </c>
      <c r="N9585"/>
      <c r="S9585"/>
    </row>
    <row r="9586" spans="1:19" x14ac:dyDescent="0.4">
      <c r="A9586"/>
      <c r="B9586"/>
      <c r="C9586" s="2" t="s">
        <v>2584</v>
      </c>
      <c r="N9586"/>
      <c r="S9586"/>
    </row>
    <row r="9587" spans="1:19" x14ac:dyDescent="0.4">
      <c r="A9587"/>
      <c r="B9587"/>
      <c r="C9587" s="2" t="s">
        <v>2585</v>
      </c>
      <c r="N9587"/>
      <c r="S9587"/>
    </row>
    <row r="9588" spans="1:19" x14ac:dyDescent="0.4">
      <c r="A9588"/>
      <c r="B9588"/>
      <c r="C9588" s="2" t="s">
        <v>1782</v>
      </c>
      <c r="N9588"/>
      <c r="S9588"/>
    </row>
    <row r="9589" spans="1:19" x14ac:dyDescent="0.4">
      <c r="A9589"/>
      <c r="B9589"/>
      <c r="C9589" s="2" t="s">
        <v>1783</v>
      </c>
      <c r="N9589"/>
      <c r="S9589"/>
    </row>
    <row r="9590" spans="1:19" x14ac:dyDescent="0.4">
      <c r="A9590"/>
      <c r="B9590"/>
      <c r="C9590" s="2" t="s">
        <v>1784</v>
      </c>
      <c r="N9590"/>
      <c r="S9590"/>
    </row>
    <row r="9591" spans="1:19" x14ac:dyDescent="0.4">
      <c r="A9591"/>
      <c r="B9591"/>
      <c r="C9591" s="2" t="s">
        <v>1785</v>
      </c>
      <c r="N9591"/>
      <c r="S9591"/>
    </row>
    <row r="9592" spans="1:19" x14ac:dyDescent="0.4">
      <c r="A9592"/>
      <c r="B9592"/>
      <c r="C9592" s="2" t="s">
        <v>1786</v>
      </c>
      <c r="N9592"/>
      <c r="S9592"/>
    </row>
    <row r="9593" spans="1:19" x14ac:dyDescent="0.4">
      <c r="A9593"/>
      <c r="B9593"/>
      <c r="C9593" s="2" t="s">
        <v>1787</v>
      </c>
      <c r="N9593"/>
      <c r="S9593"/>
    </row>
    <row r="9594" spans="1:19" x14ac:dyDescent="0.4">
      <c r="A9594"/>
      <c r="B9594"/>
      <c r="C9594" s="2" t="s">
        <v>1788</v>
      </c>
      <c r="N9594"/>
      <c r="S9594"/>
    </row>
    <row r="9595" spans="1:19" x14ac:dyDescent="0.4">
      <c r="A9595"/>
      <c r="B9595"/>
      <c r="C9595" s="2" t="s">
        <v>1789</v>
      </c>
      <c r="N9595"/>
      <c r="S9595"/>
    </row>
    <row r="9596" spans="1:19" x14ac:dyDescent="0.4">
      <c r="A9596"/>
      <c r="B9596"/>
      <c r="C9596" s="2" t="s">
        <v>1790</v>
      </c>
      <c r="N9596"/>
      <c r="S9596"/>
    </row>
    <row r="9597" spans="1:19" x14ac:dyDescent="0.4">
      <c r="A9597"/>
      <c r="B9597"/>
      <c r="C9597" s="2" t="s">
        <v>1784</v>
      </c>
      <c r="N9597"/>
      <c r="S9597"/>
    </row>
    <row r="9598" spans="1:19" x14ac:dyDescent="0.4">
      <c r="A9598"/>
      <c r="B9598"/>
      <c r="C9598" s="2" t="s">
        <v>1791</v>
      </c>
      <c r="N9598"/>
      <c r="S9598"/>
    </row>
    <row r="9599" spans="1:19" x14ac:dyDescent="0.4">
      <c r="A9599"/>
      <c r="B9599"/>
      <c r="C9599" s="2" t="s">
        <v>1792</v>
      </c>
      <c r="N9599"/>
      <c r="S9599"/>
    </row>
    <row r="9600" spans="1:19" x14ac:dyDescent="0.4">
      <c r="A9600"/>
      <c r="B9600"/>
      <c r="C9600" s="2" t="s">
        <v>1793</v>
      </c>
      <c r="N9600"/>
      <c r="S9600"/>
    </row>
    <row r="9601" spans="1:19" x14ac:dyDescent="0.4">
      <c r="A9601"/>
      <c r="B9601"/>
      <c r="C9601" s="2" t="s">
        <v>1794</v>
      </c>
      <c r="N9601"/>
      <c r="S9601"/>
    </row>
    <row r="9602" spans="1:19" x14ac:dyDescent="0.4">
      <c r="A9602"/>
      <c r="B9602"/>
      <c r="C9602" s="2" t="s">
        <v>1795</v>
      </c>
      <c r="N9602"/>
      <c r="S9602"/>
    </row>
    <row r="9603" spans="1:19" x14ac:dyDescent="0.4">
      <c r="A9603"/>
      <c r="B9603"/>
      <c r="C9603" s="2" t="s">
        <v>1796</v>
      </c>
      <c r="N9603"/>
      <c r="S9603"/>
    </row>
    <row r="9604" spans="1:19" x14ac:dyDescent="0.4">
      <c r="A9604"/>
      <c r="B9604"/>
      <c r="C9604" s="2" t="s">
        <v>1797</v>
      </c>
      <c r="N9604"/>
      <c r="S9604"/>
    </row>
    <row r="9605" spans="1:19" x14ac:dyDescent="0.4">
      <c r="A9605"/>
      <c r="B9605"/>
      <c r="C9605" s="2" t="s">
        <v>1798</v>
      </c>
      <c r="N9605"/>
      <c r="S9605"/>
    </row>
    <row r="9606" spans="1:19" x14ac:dyDescent="0.4">
      <c r="A9606"/>
      <c r="B9606"/>
      <c r="C9606" s="2" t="s">
        <v>1799</v>
      </c>
      <c r="N9606"/>
      <c r="S9606"/>
    </row>
    <row r="9607" spans="1:19" x14ac:dyDescent="0.4">
      <c r="A9607"/>
      <c r="B9607"/>
      <c r="C9607" s="2" t="s">
        <v>1800</v>
      </c>
      <c r="N9607"/>
      <c r="S9607"/>
    </row>
    <row r="9608" spans="1:19" x14ac:dyDescent="0.4">
      <c r="A9608"/>
      <c r="B9608"/>
      <c r="C9608" s="2" t="s">
        <v>1801</v>
      </c>
      <c r="N9608"/>
      <c r="S9608"/>
    </row>
    <row r="9609" spans="1:19" x14ac:dyDescent="0.4">
      <c r="A9609"/>
      <c r="B9609"/>
      <c r="C9609" s="2" t="s">
        <v>1802</v>
      </c>
      <c r="N9609"/>
      <c r="S9609"/>
    </row>
    <row r="9610" spans="1:19" x14ac:dyDescent="0.4">
      <c r="A9610"/>
      <c r="B9610"/>
      <c r="C9610" s="2" t="s">
        <v>1803</v>
      </c>
      <c r="N9610"/>
      <c r="S9610"/>
    </row>
    <row r="9611" spans="1:19" x14ac:dyDescent="0.4">
      <c r="A9611"/>
      <c r="B9611"/>
      <c r="C9611" s="2" t="s">
        <v>1804</v>
      </c>
      <c r="N9611"/>
      <c r="S9611"/>
    </row>
    <row r="9612" spans="1:19" x14ac:dyDescent="0.4">
      <c r="A9612"/>
      <c r="B9612"/>
      <c r="C9612" s="2" t="s">
        <v>1805</v>
      </c>
      <c r="N9612"/>
      <c r="S9612"/>
    </row>
    <row r="9613" spans="1:19" x14ac:dyDescent="0.4">
      <c r="A9613"/>
      <c r="B9613"/>
      <c r="C9613" s="2" t="s">
        <v>1806</v>
      </c>
      <c r="N9613"/>
      <c r="S9613"/>
    </row>
    <row r="9614" spans="1:19" x14ac:dyDescent="0.4">
      <c r="A9614"/>
      <c r="B9614"/>
      <c r="C9614" s="2" t="s">
        <v>1807</v>
      </c>
      <c r="N9614"/>
      <c r="S9614"/>
    </row>
    <row r="9615" spans="1:19" x14ac:dyDescent="0.4">
      <c r="A9615"/>
      <c r="B9615"/>
      <c r="C9615" s="2" t="s">
        <v>1808</v>
      </c>
      <c r="N9615"/>
      <c r="S9615"/>
    </row>
    <row r="9616" spans="1:19" x14ac:dyDescent="0.4">
      <c r="A9616"/>
      <c r="B9616"/>
      <c r="C9616" s="2" t="s">
        <v>1809</v>
      </c>
      <c r="N9616"/>
      <c r="S9616"/>
    </row>
    <row r="9617" spans="1:19" x14ac:dyDescent="0.4">
      <c r="A9617"/>
      <c r="B9617"/>
      <c r="C9617" s="2" t="s">
        <v>1810</v>
      </c>
      <c r="N9617"/>
      <c r="S9617"/>
    </row>
    <row r="9618" spans="1:19" x14ac:dyDescent="0.4">
      <c r="A9618"/>
      <c r="B9618"/>
      <c r="C9618" s="2" t="s">
        <v>1811</v>
      </c>
      <c r="N9618"/>
      <c r="S9618"/>
    </row>
    <row r="9619" spans="1:19" x14ac:dyDescent="0.4">
      <c r="A9619"/>
      <c r="B9619"/>
      <c r="C9619" s="2" t="s">
        <v>1812</v>
      </c>
      <c r="N9619"/>
      <c r="S9619"/>
    </row>
    <row r="9620" spans="1:19" x14ac:dyDescent="0.4">
      <c r="A9620"/>
      <c r="B9620"/>
      <c r="C9620" s="2" t="s">
        <v>1813</v>
      </c>
      <c r="N9620"/>
      <c r="S9620"/>
    </row>
    <row r="9621" spans="1:19" x14ac:dyDescent="0.4">
      <c r="A9621"/>
      <c r="B9621"/>
      <c r="C9621" s="2" t="s">
        <v>1814</v>
      </c>
      <c r="N9621"/>
      <c r="S9621"/>
    </row>
    <row r="9622" spans="1:19" x14ac:dyDescent="0.4">
      <c r="A9622"/>
      <c r="B9622"/>
      <c r="C9622" s="2" t="s">
        <v>1815</v>
      </c>
      <c r="N9622"/>
      <c r="S9622"/>
    </row>
    <row r="9623" spans="1:19" x14ac:dyDescent="0.4">
      <c r="A9623"/>
      <c r="B9623"/>
      <c r="C9623" s="2" t="s">
        <v>1816</v>
      </c>
      <c r="N9623"/>
      <c r="S9623"/>
    </row>
    <row r="9624" spans="1:19" x14ac:dyDescent="0.4">
      <c r="A9624"/>
      <c r="B9624"/>
      <c r="C9624" s="2" t="s">
        <v>1817</v>
      </c>
      <c r="N9624"/>
      <c r="S9624"/>
    </row>
    <row r="9625" spans="1:19" x14ac:dyDescent="0.4">
      <c r="A9625"/>
      <c r="B9625"/>
      <c r="C9625" s="2" t="s">
        <v>1818</v>
      </c>
      <c r="N9625"/>
      <c r="S9625"/>
    </row>
    <row r="9626" spans="1:19" x14ac:dyDescent="0.4">
      <c r="A9626"/>
      <c r="B9626"/>
      <c r="C9626" s="2" t="s">
        <v>1819</v>
      </c>
      <c r="N9626"/>
      <c r="S9626"/>
    </row>
    <row r="9627" spans="1:19" x14ac:dyDescent="0.4">
      <c r="A9627"/>
      <c r="B9627"/>
      <c r="C9627" s="2" t="s">
        <v>1820</v>
      </c>
      <c r="N9627"/>
      <c r="S9627"/>
    </row>
    <row r="9628" spans="1:19" x14ac:dyDescent="0.4">
      <c r="A9628"/>
      <c r="B9628"/>
      <c r="C9628" s="2" t="s">
        <v>1821</v>
      </c>
      <c r="N9628"/>
      <c r="S9628"/>
    </row>
    <row r="9629" spans="1:19" x14ac:dyDescent="0.4">
      <c r="A9629"/>
      <c r="B9629"/>
      <c r="C9629" s="2" t="s">
        <v>1822</v>
      </c>
      <c r="N9629"/>
      <c r="S9629"/>
    </row>
    <row r="9630" spans="1:19" x14ac:dyDescent="0.4">
      <c r="A9630"/>
      <c r="B9630"/>
      <c r="C9630" s="2" t="s">
        <v>1823</v>
      </c>
      <c r="N9630"/>
      <c r="S9630"/>
    </row>
    <row r="9631" spans="1:19" x14ac:dyDescent="0.4">
      <c r="A9631"/>
      <c r="B9631"/>
      <c r="C9631" s="2" t="s">
        <v>1824</v>
      </c>
      <c r="N9631"/>
      <c r="S9631"/>
    </row>
    <row r="9632" spans="1:19" x14ac:dyDescent="0.4">
      <c r="A9632"/>
      <c r="B9632"/>
      <c r="C9632" s="2" t="s">
        <v>1825</v>
      </c>
      <c r="N9632"/>
      <c r="S9632"/>
    </row>
    <row r="9633" spans="1:19" x14ac:dyDescent="0.4">
      <c r="A9633"/>
      <c r="B9633"/>
      <c r="C9633" s="2" t="s">
        <v>1826</v>
      </c>
      <c r="N9633"/>
      <c r="S9633"/>
    </row>
    <row r="9634" spans="1:19" x14ac:dyDescent="0.4">
      <c r="A9634"/>
      <c r="B9634"/>
      <c r="C9634" s="2" t="s">
        <v>1827</v>
      </c>
      <c r="N9634"/>
      <c r="S9634"/>
    </row>
    <row r="9635" spans="1:19" x14ac:dyDescent="0.4">
      <c r="A9635"/>
      <c r="B9635"/>
      <c r="C9635" s="2" t="s">
        <v>1828</v>
      </c>
      <c r="N9635"/>
      <c r="S9635"/>
    </row>
    <row r="9636" spans="1:19" x14ac:dyDescent="0.4">
      <c r="A9636"/>
      <c r="B9636"/>
      <c r="C9636" s="2" t="s">
        <v>1829</v>
      </c>
      <c r="N9636"/>
      <c r="S9636"/>
    </row>
    <row r="9637" spans="1:19" x14ac:dyDescent="0.4">
      <c r="A9637"/>
      <c r="B9637"/>
      <c r="C9637" s="2" t="s">
        <v>1830</v>
      </c>
      <c r="N9637"/>
      <c r="S9637"/>
    </row>
    <row r="9638" spans="1:19" x14ac:dyDescent="0.4">
      <c r="A9638"/>
      <c r="B9638"/>
      <c r="C9638" s="2" t="s">
        <v>1831</v>
      </c>
      <c r="N9638"/>
      <c r="S9638"/>
    </row>
    <row r="9639" spans="1:19" x14ac:dyDescent="0.4">
      <c r="A9639"/>
      <c r="B9639"/>
      <c r="C9639" s="2" t="s">
        <v>1832</v>
      </c>
      <c r="N9639"/>
      <c r="S9639"/>
    </row>
    <row r="9640" spans="1:19" x14ac:dyDescent="0.4">
      <c r="A9640"/>
      <c r="B9640"/>
      <c r="C9640" s="2" t="s">
        <v>1833</v>
      </c>
      <c r="N9640"/>
      <c r="S9640"/>
    </row>
    <row r="9641" spans="1:19" x14ac:dyDescent="0.4">
      <c r="A9641"/>
      <c r="B9641"/>
      <c r="C9641" s="2" t="s">
        <v>1834</v>
      </c>
      <c r="N9641"/>
      <c r="S9641"/>
    </row>
    <row r="9642" spans="1:19" x14ac:dyDescent="0.4">
      <c r="A9642"/>
      <c r="B9642"/>
      <c r="C9642" s="2" t="s">
        <v>1835</v>
      </c>
      <c r="N9642"/>
      <c r="S9642"/>
    </row>
    <row r="9643" spans="1:19" x14ac:dyDescent="0.4">
      <c r="A9643"/>
      <c r="B9643"/>
      <c r="C9643" s="2" t="s">
        <v>1836</v>
      </c>
      <c r="N9643"/>
      <c r="S9643"/>
    </row>
    <row r="9644" spans="1:19" x14ac:dyDescent="0.4">
      <c r="A9644"/>
      <c r="B9644"/>
      <c r="C9644" s="2" t="s">
        <v>1837</v>
      </c>
      <c r="N9644"/>
      <c r="S9644"/>
    </row>
    <row r="9645" spans="1:19" x14ac:dyDescent="0.4">
      <c r="A9645"/>
      <c r="B9645"/>
      <c r="C9645" s="2" t="s">
        <v>1838</v>
      </c>
      <c r="N9645"/>
      <c r="S9645"/>
    </row>
    <row r="9646" spans="1:19" x14ac:dyDescent="0.4">
      <c r="A9646"/>
      <c r="B9646"/>
      <c r="C9646" s="2" t="s">
        <v>1839</v>
      </c>
      <c r="N9646"/>
      <c r="S9646"/>
    </row>
    <row r="9647" spans="1:19" x14ac:dyDescent="0.4">
      <c r="A9647"/>
      <c r="B9647"/>
      <c r="C9647" s="2" t="s">
        <v>1840</v>
      </c>
      <c r="N9647"/>
      <c r="S9647"/>
    </row>
    <row r="9648" spans="1:19" x14ac:dyDescent="0.4">
      <c r="A9648"/>
      <c r="B9648"/>
      <c r="C9648" s="2" t="s">
        <v>1841</v>
      </c>
      <c r="N9648"/>
      <c r="S9648"/>
    </row>
    <row r="9649" spans="1:19" x14ac:dyDescent="0.4">
      <c r="A9649"/>
      <c r="B9649"/>
      <c r="C9649" s="2" t="s">
        <v>1842</v>
      </c>
      <c r="N9649"/>
      <c r="S9649"/>
    </row>
    <row r="9650" spans="1:19" x14ac:dyDescent="0.4">
      <c r="A9650"/>
      <c r="B9650"/>
      <c r="C9650" s="2" t="s">
        <v>1843</v>
      </c>
      <c r="N9650"/>
      <c r="S9650"/>
    </row>
    <row r="9651" spans="1:19" x14ac:dyDescent="0.4">
      <c r="C9651" s="2" t="s">
        <v>1844</v>
      </c>
      <c r="N9651"/>
      <c r="S9651"/>
    </row>
    <row r="9652" spans="1:19" x14ac:dyDescent="0.4">
      <c r="C9652" s="2" t="s">
        <v>1845</v>
      </c>
      <c r="N9652"/>
      <c r="S9652"/>
    </row>
    <row r="9653" spans="1:19" x14ac:dyDescent="0.4">
      <c r="C9653" s="2" t="s">
        <v>1846</v>
      </c>
      <c r="N9653"/>
      <c r="S9653"/>
    </row>
    <row r="9654" spans="1:19" x14ac:dyDescent="0.4">
      <c r="C9654" s="2" t="s">
        <v>1846</v>
      </c>
      <c r="N9654"/>
      <c r="S9654"/>
    </row>
    <row r="9655" spans="1:19" x14ac:dyDescent="0.4">
      <c r="C9655" s="2" t="s">
        <v>1847</v>
      </c>
      <c r="N9655"/>
      <c r="S9655"/>
    </row>
    <row r="9656" spans="1:19" x14ac:dyDescent="0.4">
      <c r="C9656" s="2" t="s">
        <v>1848</v>
      </c>
      <c r="N9656"/>
      <c r="S9656"/>
    </row>
    <row r="9657" spans="1:19" x14ac:dyDescent="0.4">
      <c r="C9657" s="2" t="s">
        <v>1849</v>
      </c>
      <c r="N9657"/>
      <c r="S9657"/>
    </row>
    <row r="9658" spans="1:19" x14ac:dyDescent="0.4">
      <c r="C9658" s="2"/>
    </row>
    <row r="9659" spans="1:19" x14ac:dyDescent="0.4">
      <c r="A9659" s="12" t="s">
        <v>1554</v>
      </c>
      <c r="B9659" s="13" t="s">
        <v>210</v>
      </c>
      <c r="C9659" s="2"/>
      <c r="N9659"/>
      <c r="S9659"/>
    </row>
    <row r="9660" spans="1:19" x14ac:dyDescent="0.4">
      <c r="A9660" s="12" t="s">
        <v>1554</v>
      </c>
      <c r="B9660" s="13" t="s">
        <v>211</v>
      </c>
      <c r="C9660" s="2"/>
      <c r="N9660"/>
      <c r="S9660"/>
    </row>
    <row r="9661" spans="1:19" x14ac:dyDescent="0.4">
      <c r="C9661" s="2" t="s">
        <v>1850</v>
      </c>
      <c r="N9661"/>
      <c r="S9661"/>
    </row>
    <row r="9662" spans="1:19" x14ac:dyDescent="0.4">
      <c r="C9662" s="2" t="s">
        <v>45</v>
      </c>
      <c r="N9662"/>
      <c r="S9662"/>
    </row>
    <row r="9663" spans="1:19" x14ac:dyDescent="0.4">
      <c r="A9663" s="12" t="s">
        <v>1554</v>
      </c>
      <c r="C9663" s="2"/>
    </row>
    <row r="9664" spans="1:19" x14ac:dyDescent="0.4">
      <c r="A9664" s="12" t="s">
        <v>1554</v>
      </c>
      <c r="B9664" s="13" t="s">
        <v>1979</v>
      </c>
      <c r="C9664" s="2"/>
      <c r="N9664"/>
      <c r="S9664"/>
    </row>
    <row r="9665" spans="1:19" x14ac:dyDescent="0.4">
      <c r="C9665" s="2"/>
    </row>
    <row r="9666" spans="1:19" x14ac:dyDescent="0.4">
      <c r="C9666" s="2"/>
    </row>
    <row r="9667" spans="1:19" x14ac:dyDescent="0.4">
      <c r="C9667" s="2"/>
    </row>
    <row r="9668" spans="1:19" x14ac:dyDescent="0.4">
      <c r="A9668" s="12" t="s">
        <v>1554</v>
      </c>
      <c r="B9668" s="18" t="s">
        <v>1576</v>
      </c>
      <c r="C9668" s="2"/>
      <c r="N9668"/>
      <c r="S9668"/>
    </row>
    <row r="9669" spans="1:19" x14ac:dyDescent="0.4">
      <c r="C9669" s="2"/>
    </row>
    <row r="9670" spans="1:19" x14ac:dyDescent="0.4">
      <c r="C9670" s="2" t="s">
        <v>214</v>
      </c>
      <c r="N9670"/>
      <c r="S9670"/>
    </row>
    <row r="9671" spans="1:19" x14ac:dyDescent="0.4">
      <c r="A9671" s="12" t="s">
        <v>1554</v>
      </c>
      <c r="C9671" s="2"/>
    </row>
    <row r="9672" spans="1:19" x14ac:dyDescent="0.4">
      <c r="C9672" s="2" t="s">
        <v>938</v>
      </c>
      <c r="N9672"/>
      <c r="S9672"/>
    </row>
    <row r="9673" spans="1:19" x14ac:dyDescent="0.4">
      <c r="A9673" s="12" t="s">
        <v>1554</v>
      </c>
      <c r="B9673" s="13" t="s">
        <v>171</v>
      </c>
      <c r="C9673" s="2"/>
      <c r="N9673"/>
      <c r="S9673"/>
    </row>
    <row r="9674" spans="1:19" x14ac:dyDescent="0.4">
      <c r="C9674" s="2" t="s">
        <v>1059</v>
      </c>
      <c r="N9674"/>
      <c r="S9674"/>
    </row>
    <row r="9675" spans="1:19" x14ac:dyDescent="0.4">
      <c r="C9675" s="2"/>
    </row>
    <row r="9676" spans="1:19" x14ac:dyDescent="0.4">
      <c r="C9676" s="2"/>
      <c r="L9676" t="s">
        <v>7069</v>
      </c>
      <c r="N9676"/>
      <c r="S9676"/>
    </row>
    <row r="9677" spans="1:19" x14ac:dyDescent="0.4">
      <c r="C9677" s="2"/>
      <c r="L9677" s="4" t="s">
        <v>936</v>
      </c>
      <c r="N9677"/>
      <c r="S9677"/>
    </row>
    <row r="9678" spans="1:19" x14ac:dyDescent="0.4">
      <c r="C9678" s="2"/>
      <c r="L9678" s="4" t="s">
        <v>939</v>
      </c>
      <c r="N9678"/>
      <c r="S9678"/>
    </row>
    <row r="9679" spans="1:19" x14ac:dyDescent="0.4">
      <c r="C9679" s="2"/>
    </row>
    <row r="9680" spans="1:19" x14ac:dyDescent="0.4">
      <c r="C9680" s="2" t="s">
        <v>937</v>
      </c>
      <c r="N9680"/>
      <c r="S9680"/>
    </row>
    <row r="9681" spans="1:22" x14ac:dyDescent="0.4">
      <c r="C9681" s="2" t="s">
        <v>2934</v>
      </c>
      <c r="N9681"/>
      <c r="V9681" t="s">
        <v>1060</v>
      </c>
    </row>
    <row r="9682" spans="1:22" x14ac:dyDescent="0.4">
      <c r="C9682" s="2" t="s">
        <v>2951</v>
      </c>
      <c r="N9682"/>
      <c r="S9682"/>
    </row>
    <row r="9683" spans="1:22" x14ac:dyDescent="0.4">
      <c r="C9683" s="2"/>
    </row>
    <row r="9684" spans="1:22" x14ac:dyDescent="0.4">
      <c r="C9684" s="2"/>
    </row>
    <row r="9685" spans="1:22" x14ac:dyDescent="0.4">
      <c r="C9685" s="2"/>
    </row>
    <row r="9686" spans="1:22" x14ac:dyDescent="0.4">
      <c r="A9686" s="12" t="s">
        <v>3138</v>
      </c>
      <c r="C9686" s="2"/>
    </row>
    <row r="9687" spans="1:22" x14ac:dyDescent="0.4">
      <c r="A9687" s="12" t="s">
        <v>1554</v>
      </c>
      <c r="B9687" s="18" t="s">
        <v>2776</v>
      </c>
      <c r="C9687" s="2"/>
    </row>
    <row r="9688" spans="1:22" x14ac:dyDescent="0.4">
      <c r="A9688" s="12" t="s">
        <v>1554</v>
      </c>
      <c r="C9688" s="2"/>
    </row>
    <row r="9689" spans="1:22" x14ac:dyDescent="0.4">
      <c r="A9689" s="12" t="s">
        <v>1554</v>
      </c>
      <c r="B9689" s="18" t="s">
        <v>2777</v>
      </c>
      <c r="C9689" s="2"/>
    </row>
    <row r="9690" spans="1:22" x14ac:dyDescent="0.4">
      <c r="A9690" s="12" t="s">
        <v>1554</v>
      </c>
      <c r="B9690" s="13" t="s">
        <v>2778</v>
      </c>
      <c r="C9690" s="2"/>
    </row>
    <row r="9691" spans="1:22" x14ac:dyDescent="0.4">
      <c r="A9691" s="12" t="s">
        <v>1554</v>
      </c>
      <c r="C9691" s="2"/>
    </row>
    <row r="9692" spans="1:22" x14ac:dyDescent="0.4">
      <c r="A9692" s="12" t="s">
        <v>1554</v>
      </c>
      <c r="B9692" s="18" t="s">
        <v>4479</v>
      </c>
      <c r="C9692" s="2"/>
      <c r="N9692"/>
      <c r="S9692"/>
    </row>
    <row r="9693" spans="1:22" x14ac:dyDescent="0.4">
      <c r="A9693" s="12" t="s">
        <v>1554</v>
      </c>
      <c r="B9693" s="13" t="s">
        <v>4480</v>
      </c>
      <c r="C9693" s="2"/>
    </row>
    <row r="9694" spans="1:22" x14ac:dyDescent="0.4">
      <c r="A9694" s="12" t="s">
        <v>1554</v>
      </c>
      <c r="B9694" s="13" t="s">
        <v>4481</v>
      </c>
      <c r="C9694" s="2"/>
    </row>
    <row r="9695" spans="1:22" x14ac:dyDescent="0.4">
      <c r="A9695" s="12" t="s">
        <v>1554</v>
      </c>
      <c r="B9695" s="13" t="s">
        <v>4482</v>
      </c>
      <c r="C9695" s="2"/>
    </row>
    <row r="9696" spans="1:22" x14ac:dyDescent="0.4">
      <c r="A9696" s="12" t="s">
        <v>1554</v>
      </c>
      <c r="B9696" s="13" t="s">
        <v>4483</v>
      </c>
      <c r="C9696" s="2"/>
    </row>
    <row r="9697" spans="1:19" x14ac:dyDescent="0.4">
      <c r="A9697" s="12" t="s">
        <v>1554</v>
      </c>
      <c r="B9697" s="13" t="s">
        <v>4484</v>
      </c>
      <c r="C9697" s="2"/>
    </row>
    <row r="9698" spans="1:19" x14ac:dyDescent="0.4">
      <c r="A9698" s="12" t="s">
        <v>1554</v>
      </c>
      <c r="B9698" s="13" t="s">
        <v>4485</v>
      </c>
      <c r="C9698" s="2"/>
    </row>
    <row r="9699" spans="1:19" x14ac:dyDescent="0.4">
      <c r="A9699" s="12" t="s">
        <v>1554</v>
      </c>
      <c r="B9699" s="13" t="s">
        <v>4486</v>
      </c>
      <c r="C9699" s="2"/>
      <c r="N9699"/>
      <c r="S9699"/>
    </row>
    <row r="9700" spans="1:19" x14ac:dyDescent="0.4">
      <c r="A9700" s="12" t="s">
        <v>1554</v>
      </c>
      <c r="B9700" s="13" t="s">
        <v>4487</v>
      </c>
      <c r="C9700" s="2"/>
      <c r="N9700"/>
      <c r="S9700"/>
    </row>
    <row r="9701" spans="1:19" x14ac:dyDescent="0.4">
      <c r="A9701" s="12" t="s">
        <v>1554</v>
      </c>
      <c r="B9701" s="13" t="s">
        <v>4488</v>
      </c>
      <c r="C9701" s="2"/>
      <c r="N9701"/>
      <c r="S9701"/>
    </row>
    <row r="9702" spans="1:19" x14ac:dyDescent="0.4">
      <c r="A9702" s="12" t="s">
        <v>1554</v>
      </c>
      <c r="B9702" s="13" t="s">
        <v>176</v>
      </c>
      <c r="C9702" s="2"/>
      <c r="N9702"/>
      <c r="S9702"/>
    </row>
    <row r="9703" spans="1:19" x14ac:dyDescent="0.4">
      <c r="A9703" s="12" t="s">
        <v>1554</v>
      </c>
      <c r="B9703" s="13" t="s">
        <v>4489</v>
      </c>
      <c r="C9703" s="2"/>
      <c r="N9703"/>
      <c r="S9703"/>
    </row>
    <row r="9704" spans="1:19" x14ac:dyDescent="0.4">
      <c r="C9704" s="2"/>
    </row>
    <row r="9705" spans="1:19" x14ac:dyDescent="0.4">
      <c r="C9705" s="2"/>
    </row>
    <row r="9706" spans="1:19" x14ac:dyDescent="0.4">
      <c r="A9706" s="12" t="s">
        <v>1554</v>
      </c>
      <c r="C9706" s="2"/>
      <c r="N9706"/>
      <c r="S9706"/>
    </row>
    <row r="9707" spans="1:19" x14ac:dyDescent="0.4">
      <c r="A9707" s="12" t="s">
        <v>1554</v>
      </c>
      <c r="B9707" s="18" t="s">
        <v>2928</v>
      </c>
      <c r="C9707" s="2"/>
      <c r="N9707"/>
      <c r="S9707"/>
    </row>
    <row r="9708" spans="1:19" x14ac:dyDescent="0.4">
      <c r="A9708" s="12" t="s">
        <v>1554</v>
      </c>
      <c r="B9708" s="13" t="s">
        <v>4522</v>
      </c>
      <c r="C9708" s="2"/>
      <c r="N9708"/>
      <c r="S9708"/>
    </row>
    <row r="9709" spans="1:19" x14ac:dyDescent="0.4">
      <c r="A9709" s="12" t="s">
        <v>1554</v>
      </c>
      <c r="B9709" s="13" t="s">
        <v>4523</v>
      </c>
      <c r="C9709" s="2"/>
      <c r="N9709"/>
      <c r="S9709"/>
    </row>
    <row r="9710" spans="1:19" x14ac:dyDescent="0.4">
      <c r="A9710" s="12" t="s">
        <v>1554</v>
      </c>
      <c r="B9710" s="13" t="s">
        <v>4524</v>
      </c>
      <c r="C9710" s="2"/>
      <c r="N9710"/>
      <c r="S9710"/>
    </row>
    <row r="9711" spans="1:19" x14ac:dyDescent="0.4">
      <c r="A9711" s="12" t="s">
        <v>1554</v>
      </c>
      <c r="B9711" s="13" t="s">
        <v>173</v>
      </c>
      <c r="C9711" s="2"/>
      <c r="N9711"/>
      <c r="S9711"/>
    </row>
    <row r="9712" spans="1:19" x14ac:dyDescent="0.4">
      <c r="A9712" s="12" t="s">
        <v>1554</v>
      </c>
      <c r="B9712" s="13" t="s">
        <v>2959</v>
      </c>
      <c r="C9712" s="2"/>
      <c r="L9712" t="s">
        <v>2960</v>
      </c>
      <c r="N9712"/>
      <c r="S9712"/>
    </row>
    <row r="9713" spans="1:19" x14ac:dyDescent="0.4">
      <c r="A9713" s="12" t="s">
        <v>1554</v>
      </c>
      <c r="B9713" s="13" t="s">
        <v>4078</v>
      </c>
      <c r="C9713" s="2"/>
      <c r="N9713"/>
      <c r="S9713"/>
    </row>
    <row r="9714" spans="1:19" x14ac:dyDescent="0.4">
      <c r="A9714" s="12" t="s">
        <v>1554</v>
      </c>
      <c r="B9714" s="13" t="s">
        <v>4076</v>
      </c>
      <c r="C9714" s="2"/>
      <c r="N9714"/>
      <c r="S9714"/>
    </row>
    <row r="9715" spans="1:19" x14ac:dyDescent="0.4">
      <c r="A9715" s="12" t="s">
        <v>1554</v>
      </c>
      <c r="B9715" s="13" t="s">
        <v>4077</v>
      </c>
      <c r="C9715" s="2"/>
      <c r="N9715"/>
      <c r="S9715"/>
    </row>
    <row r="9716" spans="1:19" x14ac:dyDescent="0.4">
      <c r="A9716" s="12" t="s">
        <v>1554</v>
      </c>
      <c r="B9716" s="13" t="s">
        <v>4080</v>
      </c>
      <c r="C9716" s="2"/>
      <c r="N9716"/>
      <c r="S9716"/>
    </row>
    <row r="9717" spans="1:19" x14ac:dyDescent="0.4">
      <c r="A9717" s="12" t="s">
        <v>1554</v>
      </c>
      <c r="B9717" s="13" t="s">
        <v>4083</v>
      </c>
      <c r="C9717" s="2"/>
      <c r="N9717"/>
      <c r="S9717"/>
    </row>
    <row r="9718" spans="1:19" x14ac:dyDescent="0.4">
      <c r="A9718" s="12" t="s">
        <v>1554</v>
      </c>
      <c r="B9718" s="13" t="s">
        <v>2962</v>
      </c>
      <c r="C9718" s="2"/>
      <c r="N9718"/>
      <c r="S9718"/>
    </row>
    <row r="9719" spans="1:19" x14ac:dyDescent="0.4">
      <c r="A9719" s="12" t="s">
        <v>1554</v>
      </c>
      <c r="B9719" s="13" t="s">
        <v>2963</v>
      </c>
      <c r="C9719" s="2"/>
      <c r="L9719" t="s">
        <v>2989</v>
      </c>
      <c r="N9719"/>
      <c r="S9719"/>
    </row>
    <row r="9720" spans="1:19" x14ac:dyDescent="0.4">
      <c r="A9720" s="12" t="s">
        <v>1554</v>
      </c>
      <c r="B9720" s="13" t="s">
        <v>2964</v>
      </c>
      <c r="C9720" s="2"/>
      <c r="L9720" t="s">
        <v>2990</v>
      </c>
      <c r="N9720"/>
      <c r="S9720"/>
    </row>
    <row r="9721" spans="1:19" x14ac:dyDescent="0.4">
      <c r="A9721" s="12" t="s">
        <v>1554</v>
      </c>
      <c r="B9721" s="13" t="s">
        <v>2924</v>
      </c>
      <c r="C9721" s="2"/>
      <c r="L9721" t="s">
        <v>2991</v>
      </c>
      <c r="N9721"/>
      <c r="S9721"/>
    </row>
    <row r="9722" spans="1:19" x14ac:dyDescent="0.4">
      <c r="A9722" s="12" t="s">
        <v>1554</v>
      </c>
      <c r="B9722" s="13" t="s">
        <v>167</v>
      </c>
      <c r="C9722" s="2"/>
      <c r="M9722" t="s">
        <v>2992</v>
      </c>
      <c r="N9722"/>
      <c r="S9722"/>
    </row>
    <row r="9723" spans="1:19" x14ac:dyDescent="0.4">
      <c r="A9723" s="12" t="s">
        <v>1554</v>
      </c>
      <c r="B9723" s="13" t="s">
        <v>2965</v>
      </c>
      <c r="C9723" s="2"/>
      <c r="N9723"/>
      <c r="S9723"/>
    </row>
    <row r="9724" spans="1:19" x14ac:dyDescent="0.4">
      <c r="A9724" s="12" t="s">
        <v>1554</v>
      </c>
      <c r="B9724" s="13" t="s">
        <v>2963</v>
      </c>
      <c r="C9724" s="2"/>
      <c r="L9724" t="s">
        <v>2993</v>
      </c>
      <c r="N9724"/>
      <c r="S9724"/>
    </row>
    <row r="9725" spans="1:19" x14ac:dyDescent="0.4">
      <c r="A9725" s="12" t="s">
        <v>1554</v>
      </c>
      <c r="B9725" s="13" t="s">
        <v>2966</v>
      </c>
      <c r="C9725" s="2"/>
      <c r="L9725" t="s">
        <v>2994</v>
      </c>
      <c r="N9725"/>
      <c r="S9725"/>
    </row>
    <row r="9726" spans="1:19" x14ac:dyDescent="0.4">
      <c r="A9726" s="12" t="s">
        <v>1554</v>
      </c>
      <c r="B9726" s="13" t="s">
        <v>2967</v>
      </c>
      <c r="C9726" s="2"/>
      <c r="N9726"/>
      <c r="S9726"/>
    </row>
    <row r="9727" spans="1:19" x14ac:dyDescent="0.4">
      <c r="A9727" s="12" t="s">
        <v>1554</v>
      </c>
      <c r="B9727" s="13" t="s">
        <v>2968</v>
      </c>
      <c r="C9727" s="2"/>
      <c r="L9727" t="s">
        <v>2995</v>
      </c>
      <c r="N9727"/>
      <c r="S9727"/>
    </row>
    <row r="9728" spans="1:19" x14ac:dyDescent="0.4">
      <c r="A9728" s="12" t="s">
        <v>1554</v>
      </c>
      <c r="B9728" s="13" t="s">
        <v>2969</v>
      </c>
      <c r="C9728" s="2"/>
      <c r="N9728"/>
      <c r="S9728"/>
    </row>
    <row r="9729" spans="1:19" x14ac:dyDescent="0.4">
      <c r="A9729" s="12" t="s">
        <v>1554</v>
      </c>
      <c r="B9729" s="13" t="s">
        <v>2961</v>
      </c>
      <c r="C9729" s="2"/>
      <c r="N9729"/>
      <c r="S9729"/>
    </row>
    <row r="9730" spans="1:19" x14ac:dyDescent="0.4">
      <c r="A9730" s="12" t="s">
        <v>1554</v>
      </c>
      <c r="B9730" s="13" t="s">
        <v>2925</v>
      </c>
      <c r="C9730" s="2"/>
      <c r="N9730"/>
      <c r="S9730"/>
    </row>
    <row r="9731" spans="1:19" x14ac:dyDescent="0.4">
      <c r="A9731" s="12" t="s">
        <v>1554</v>
      </c>
      <c r="B9731" s="13" t="s">
        <v>167</v>
      </c>
      <c r="C9731" s="2"/>
      <c r="N9731"/>
      <c r="S9731"/>
    </row>
    <row r="9732" spans="1:19" x14ac:dyDescent="0.4">
      <c r="A9732" s="12" t="s">
        <v>1554</v>
      </c>
      <c r="B9732" s="13" t="s">
        <v>2970</v>
      </c>
      <c r="C9732" s="2"/>
      <c r="N9732"/>
      <c r="S9732"/>
    </row>
    <row r="9733" spans="1:19" x14ac:dyDescent="0.4">
      <c r="A9733" s="12" t="s">
        <v>1554</v>
      </c>
      <c r="B9733" s="13" t="s">
        <v>2963</v>
      </c>
      <c r="C9733" s="2"/>
      <c r="L9733" t="s">
        <v>2996</v>
      </c>
      <c r="N9733"/>
      <c r="S9733"/>
    </row>
    <row r="9734" spans="1:19" x14ac:dyDescent="0.4">
      <c r="A9734" s="12" t="s">
        <v>1554</v>
      </c>
      <c r="B9734" s="13" t="s">
        <v>2971</v>
      </c>
      <c r="C9734" s="2"/>
      <c r="L9734" t="s">
        <v>2994</v>
      </c>
      <c r="N9734"/>
      <c r="S9734"/>
    </row>
    <row r="9735" spans="1:19" x14ac:dyDescent="0.4">
      <c r="A9735" s="12" t="s">
        <v>1554</v>
      </c>
      <c r="B9735" s="13" t="s">
        <v>2967</v>
      </c>
      <c r="C9735" s="2"/>
      <c r="N9735"/>
      <c r="S9735"/>
    </row>
    <row r="9736" spans="1:19" x14ac:dyDescent="0.4">
      <c r="A9736" s="12" t="s">
        <v>1554</v>
      </c>
      <c r="B9736" s="13" t="s">
        <v>2968</v>
      </c>
      <c r="C9736" s="2"/>
      <c r="L9736" t="s">
        <v>2995</v>
      </c>
      <c r="N9736"/>
      <c r="S9736"/>
    </row>
    <row r="9737" spans="1:19" x14ac:dyDescent="0.4">
      <c r="A9737" s="12" t="s">
        <v>1554</v>
      </c>
      <c r="B9737" s="13" t="s">
        <v>2972</v>
      </c>
      <c r="C9737" s="2"/>
      <c r="N9737"/>
      <c r="S9737"/>
    </row>
    <row r="9738" spans="1:19" x14ac:dyDescent="0.4">
      <c r="A9738" s="12" t="s">
        <v>1554</v>
      </c>
      <c r="B9738" s="13" t="s">
        <v>2961</v>
      </c>
      <c r="C9738" s="2"/>
      <c r="N9738"/>
      <c r="S9738"/>
    </row>
    <row r="9739" spans="1:19" x14ac:dyDescent="0.4">
      <c r="A9739" s="12" t="s">
        <v>1554</v>
      </c>
      <c r="B9739" s="13" t="s">
        <v>2973</v>
      </c>
      <c r="C9739" s="2"/>
      <c r="N9739"/>
      <c r="S9739"/>
    </row>
    <row r="9740" spans="1:19" x14ac:dyDescent="0.4">
      <c r="A9740" s="12" t="s">
        <v>1554</v>
      </c>
      <c r="B9740" s="13" t="s">
        <v>167</v>
      </c>
      <c r="C9740" s="2"/>
      <c r="N9740"/>
      <c r="S9740"/>
    </row>
    <row r="9741" spans="1:19" x14ac:dyDescent="0.4">
      <c r="A9741" s="12" t="s">
        <v>1554</v>
      </c>
      <c r="B9741" s="13" t="s">
        <v>2974</v>
      </c>
      <c r="C9741" s="2"/>
      <c r="N9741"/>
      <c r="S9741"/>
    </row>
    <row r="9742" spans="1:19" x14ac:dyDescent="0.4">
      <c r="A9742" s="12" t="s">
        <v>1554</v>
      </c>
      <c r="B9742" s="13" t="s">
        <v>2963</v>
      </c>
      <c r="C9742" s="2"/>
      <c r="L9742" t="s">
        <v>2997</v>
      </c>
      <c r="N9742"/>
      <c r="S9742"/>
    </row>
    <row r="9743" spans="1:19" x14ac:dyDescent="0.4">
      <c r="A9743" s="12" t="s">
        <v>1554</v>
      </c>
      <c r="B9743" s="13" t="s">
        <v>2975</v>
      </c>
      <c r="C9743" s="2"/>
      <c r="N9743"/>
      <c r="S9743"/>
    </row>
    <row r="9744" spans="1:19" x14ac:dyDescent="0.4">
      <c r="A9744" s="12" t="s">
        <v>1554</v>
      </c>
      <c r="B9744" s="13" t="s">
        <v>2967</v>
      </c>
      <c r="C9744" s="2"/>
      <c r="N9744"/>
      <c r="S9744"/>
    </row>
    <row r="9745" spans="1:19" x14ac:dyDescent="0.4">
      <c r="A9745" s="12" t="s">
        <v>1554</v>
      </c>
      <c r="B9745" s="13" t="s">
        <v>2968</v>
      </c>
      <c r="C9745" s="2"/>
      <c r="L9745" t="s">
        <v>2995</v>
      </c>
      <c r="N9745"/>
      <c r="S9745"/>
    </row>
    <row r="9746" spans="1:19" x14ac:dyDescent="0.4">
      <c r="A9746" s="12" t="s">
        <v>1554</v>
      </c>
      <c r="B9746" s="13" t="s">
        <v>2976</v>
      </c>
      <c r="C9746" s="2"/>
      <c r="N9746"/>
      <c r="S9746"/>
    </row>
    <row r="9747" spans="1:19" x14ac:dyDescent="0.4">
      <c r="A9747" s="12" t="s">
        <v>1554</v>
      </c>
      <c r="B9747" s="13" t="s">
        <v>2961</v>
      </c>
      <c r="C9747" s="2"/>
      <c r="N9747"/>
      <c r="S9747"/>
    </row>
    <row r="9748" spans="1:19" x14ac:dyDescent="0.4">
      <c r="A9748" s="12" t="s">
        <v>1554</v>
      </c>
      <c r="B9748" s="13" t="s">
        <v>2977</v>
      </c>
      <c r="C9748" s="2"/>
      <c r="N9748"/>
      <c r="S9748"/>
    </row>
    <row r="9749" spans="1:19" x14ac:dyDescent="0.4">
      <c r="A9749" s="12" t="s">
        <v>1554</v>
      </c>
      <c r="B9749" s="13" t="s">
        <v>167</v>
      </c>
      <c r="C9749" s="2"/>
      <c r="N9749"/>
      <c r="S9749"/>
    </row>
    <row r="9750" spans="1:19" x14ac:dyDescent="0.4">
      <c r="A9750" s="12" t="s">
        <v>1554</v>
      </c>
      <c r="B9750" s="13" t="s">
        <v>2978</v>
      </c>
      <c r="C9750" s="2"/>
      <c r="N9750"/>
      <c r="S9750"/>
    </row>
    <row r="9751" spans="1:19" x14ac:dyDescent="0.4">
      <c r="A9751" s="12" t="s">
        <v>1554</v>
      </c>
      <c r="B9751" s="13" t="s">
        <v>2963</v>
      </c>
      <c r="C9751" s="2"/>
      <c r="L9751" t="s">
        <v>2998</v>
      </c>
      <c r="N9751"/>
      <c r="S9751"/>
    </row>
    <row r="9752" spans="1:19" x14ac:dyDescent="0.4">
      <c r="A9752" s="12" t="s">
        <v>1554</v>
      </c>
      <c r="B9752" s="13" t="s">
        <v>2979</v>
      </c>
      <c r="C9752" s="2"/>
      <c r="N9752"/>
      <c r="S9752"/>
    </row>
    <row r="9753" spans="1:19" x14ac:dyDescent="0.4">
      <c r="A9753" s="12" t="s">
        <v>1554</v>
      </c>
      <c r="B9753" s="13" t="s">
        <v>2980</v>
      </c>
      <c r="C9753" s="2"/>
      <c r="N9753"/>
      <c r="S9753"/>
    </row>
    <row r="9754" spans="1:19" x14ac:dyDescent="0.4">
      <c r="A9754" s="12" t="s">
        <v>1554</v>
      </c>
      <c r="B9754" s="13" t="s">
        <v>2968</v>
      </c>
      <c r="C9754" s="2"/>
      <c r="L9754" t="s">
        <v>3000</v>
      </c>
      <c r="N9754"/>
      <c r="S9754"/>
    </row>
    <row r="9755" spans="1:19" x14ac:dyDescent="0.4">
      <c r="A9755" s="12" t="s">
        <v>1554</v>
      </c>
      <c r="B9755" s="13" t="s">
        <v>2981</v>
      </c>
      <c r="C9755" s="2"/>
      <c r="N9755"/>
      <c r="S9755"/>
    </row>
    <row r="9756" spans="1:19" x14ac:dyDescent="0.4">
      <c r="A9756" s="12" t="s">
        <v>1554</v>
      </c>
      <c r="B9756" s="13" t="s">
        <v>2961</v>
      </c>
      <c r="C9756" s="2"/>
      <c r="N9756"/>
      <c r="S9756"/>
    </row>
    <row r="9757" spans="1:19" x14ac:dyDescent="0.4">
      <c r="A9757" s="12" t="s">
        <v>1554</v>
      </c>
      <c r="B9757" s="13" t="s">
        <v>2967</v>
      </c>
      <c r="C9757" s="2"/>
      <c r="N9757"/>
      <c r="S9757"/>
    </row>
    <row r="9758" spans="1:19" x14ac:dyDescent="0.4">
      <c r="A9758" s="12" t="s">
        <v>1554</v>
      </c>
      <c r="B9758" s="13" t="s">
        <v>2968</v>
      </c>
      <c r="C9758" s="2"/>
      <c r="L9758" t="s">
        <v>2995</v>
      </c>
      <c r="N9758"/>
      <c r="S9758"/>
    </row>
    <row r="9759" spans="1:19" x14ac:dyDescent="0.4">
      <c r="A9759" s="12" t="s">
        <v>1554</v>
      </c>
      <c r="B9759" s="13" t="s">
        <v>4084</v>
      </c>
      <c r="C9759" s="2"/>
      <c r="L9759" t="s">
        <v>3001</v>
      </c>
      <c r="N9759"/>
      <c r="S9759"/>
    </row>
    <row r="9760" spans="1:19" x14ac:dyDescent="0.4">
      <c r="A9760" s="12" t="s">
        <v>1554</v>
      </c>
      <c r="B9760" s="13" t="s">
        <v>2961</v>
      </c>
      <c r="C9760" s="2"/>
      <c r="N9760"/>
      <c r="S9760"/>
    </row>
    <row r="9761" spans="1:19" x14ac:dyDescent="0.4">
      <c r="A9761" s="12" t="s">
        <v>1554</v>
      </c>
      <c r="B9761" s="13" t="s">
        <v>2982</v>
      </c>
      <c r="C9761" s="2"/>
      <c r="N9761"/>
      <c r="S9761"/>
    </row>
    <row r="9762" spans="1:19" x14ac:dyDescent="0.4">
      <c r="A9762" s="12" t="s">
        <v>1554</v>
      </c>
      <c r="B9762" s="13" t="s">
        <v>167</v>
      </c>
      <c r="C9762" s="2"/>
      <c r="L9762" t="s">
        <v>3013</v>
      </c>
      <c r="N9762"/>
      <c r="S9762"/>
    </row>
    <row r="9763" spans="1:19" x14ac:dyDescent="0.4">
      <c r="A9763" s="12" t="s">
        <v>1554</v>
      </c>
      <c r="C9763" s="2"/>
      <c r="L9763" t="s">
        <v>2999</v>
      </c>
      <c r="N9763"/>
      <c r="S9763"/>
    </row>
    <row r="9764" spans="1:19" x14ac:dyDescent="0.4">
      <c r="A9764" s="12" t="s">
        <v>1554</v>
      </c>
      <c r="B9764" s="13" t="s">
        <v>4085</v>
      </c>
      <c r="C9764" s="2"/>
      <c r="N9764"/>
      <c r="S9764"/>
    </row>
    <row r="9765" spans="1:19" x14ac:dyDescent="0.4">
      <c r="A9765" s="12" t="s">
        <v>1554</v>
      </c>
      <c r="B9765" s="13" t="s">
        <v>4086</v>
      </c>
      <c r="C9765" s="2"/>
      <c r="L9765" t="s">
        <v>3015</v>
      </c>
      <c r="N9765"/>
      <c r="S9765"/>
    </row>
    <row r="9766" spans="1:19" x14ac:dyDescent="0.4">
      <c r="A9766" s="12" t="s">
        <v>1554</v>
      </c>
      <c r="B9766" s="13" t="s">
        <v>4087</v>
      </c>
      <c r="C9766" s="2"/>
      <c r="N9766"/>
      <c r="S9766"/>
    </row>
    <row r="9767" spans="1:19" x14ac:dyDescent="0.4">
      <c r="A9767" s="12" t="s">
        <v>1554</v>
      </c>
      <c r="B9767" s="13" t="s">
        <v>2968</v>
      </c>
      <c r="C9767" s="2"/>
      <c r="L9767" t="s">
        <v>3006</v>
      </c>
      <c r="N9767"/>
      <c r="S9767"/>
    </row>
    <row r="9768" spans="1:19" x14ac:dyDescent="0.4">
      <c r="A9768" s="12" t="s">
        <v>1554</v>
      </c>
      <c r="B9768" s="13" t="s">
        <v>4088</v>
      </c>
      <c r="C9768" s="2"/>
      <c r="N9768"/>
      <c r="S9768"/>
    </row>
    <row r="9769" spans="1:19" x14ac:dyDescent="0.4">
      <c r="A9769" s="12" t="s">
        <v>1554</v>
      </c>
      <c r="B9769" s="13" t="s">
        <v>2961</v>
      </c>
      <c r="C9769" s="2"/>
      <c r="N9769"/>
      <c r="S9769"/>
    </row>
    <row r="9770" spans="1:19" x14ac:dyDescent="0.4">
      <c r="A9770" s="12" t="s">
        <v>1554</v>
      </c>
      <c r="B9770" s="13" t="s">
        <v>2983</v>
      </c>
      <c r="C9770" s="2"/>
      <c r="N9770"/>
      <c r="S9770"/>
    </row>
    <row r="9771" spans="1:19" x14ac:dyDescent="0.4">
      <c r="A9771" s="12" t="s">
        <v>1554</v>
      </c>
      <c r="B9771" s="13" t="s">
        <v>2968</v>
      </c>
      <c r="C9771" s="2"/>
      <c r="L9771" t="s">
        <v>3002</v>
      </c>
      <c r="N9771"/>
      <c r="S9771"/>
    </row>
    <row r="9772" spans="1:19" x14ac:dyDescent="0.4">
      <c r="A9772" s="12" t="s">
        <v>1554</v>
      </c>
      <c r="B9772" s="13" t="s">
        <v>4089</v>
      </c>
      <c r="C9772" s="2"/>
      <c r="N9772"/>
      <c r="S9772"/>
    </row>
    <row r="9773" spans="1:19" x14ac:dyDescent="0.4">
      <c r="A9773" s="12" t="s">
        <v>1554</v>
      </c>
      <c r="B9773" s="13" t="s">
        <v>2961</v>
      </c>
      <c r="C9773" s="2"/>
      <c r="N9773"/>
      <c r="S9773"/>
    </row>
    <row r="9774" spans="1:19" x14ac:dyDescent="0.4">
      <c r="A9774" s="12" t="s">
        <v>1554</v>
      </c>
      <c r="B9774" s="13" t="s">
        <v>2926</v>
      </c>
      <c r="C9774" s="2"/>
      <c r="N9774"/>
      <c r="S9774"/>
    </row>
    <row r="9775" spans="1:19" x14ac:dyDescent="0.4">
      <c r="A9775" s="12" t="s">
        <v>1554</v>
      </c>
      <c r="B9775" s="13" t="s">
        <v>4090</v>
      </c>
      <c r="C9775" s="2"/>
      <c r="N9775"/>
      <c r="S9775"/>
    </row>
    <row r="9776" spans="1:19" x14ac:dyDescent="0.4">
      <c r="A9776" s="12" t="s">
        <v>1554</v>
      </c>
      <c r="B9776" s="13" t="s">
        <v>2968</v>
      </c>
      <c r="C9776" s="2"/>
      <c r="L9776" t="s">
        <v>3014</v>
      </c>
      <c r="N9776"/>
      <c r="S9776"/>
    </row>
    <row r="9777" spans="1:19" x14ac:dyDescent="0.4">
      <c r="A9777" s="12" t="s">
        <v>1554</v>
      </c>
      <c r="B9777" s="13" t="s">
        <v>4091</v>
      </c>
      <c r="C9777" s="2"/>
      <c r="N9777"/>
      <c r="S9777"/>
    </row>
    <row r="9778" spans="1:19" x14ac:dyDescent="0.4">
      <c r="A9778" s="12" t="s">
        <v>1554</v>
      </c>
      <c r="B9778" s="13" t="s">
        <v>2961</v>
      </c>
      <c r="C9778" s="2"/>
      <c r="N9778"/>
      <c r="S9778"/>
    </row>
    <row r="9779" spans="1:19" x14ac:dyDescent="0.4">
      <c r="A9779" s="12" t="s">
        <v>1554</v>
      </c>
      <c r="B9779" s="13" t="s">
        <v>2984</v>
      </c>
      <c r="C9779" s="2"/>
      <c r="N9779"/>
      <c r="S9779"/>
    </row>
    <row r="9780" spans="1:19" x14ac:dyDescent="0.4">
      <c r="A9780" s="12" t="s">
        <v>1554</v>
      </c>
      <c r="B9780" s="13" t="s">
        <v>2968</v>
      </c>
      <c r="C9780" s="2"/>
      <c r="L9780" t="s">
        <v>3002</v>
      </c>
      <c r="N9780"/>
      <c r="S9780"/>
    </row>
    <row r="9781" spans="1:19" x14ac:dyDescent="0.4">
      <c r="A9781" s="12" t="s">
        <v>1554</v>
      </c>
      <c r="B9781" s="13" t="s">
        <v>4092</v>
      </c>
      <c r="C9781" s="2"/>
      <c r="N9781"/>
      <c r="S9781"/>
    </row>
    <row r="9782" spans="1:19" x14ac:dyDescent="0.4">
      <c r="A9782" s="12" t="s">
        <v>1554</v>
      </c>
      <c r="B9782" s="13" t="s">
        <v>2961</v>
      </c>
      <c r="C9782" s="2"/>
      <c r="N9782"/>
      <c r="S9782"/>
    </row>
    <row r="9783" spans="1:19" x14ac:dyDescent="0.4">
      <c r="A9783" s="12" t="s">
        <v>1554</v>
      </c>
      <c r="B9783" s="13" t="s">
        <v>167</v>
      </c>
      <c r="C9783" s="2"/>
      <c r="N9783"/>
      <c r="S9783"/>
    </row>
    <row r="9784" spans="1:19" x14ac:dyDescent="0.4">
      <c r="A9784" s="12" t="s">
        <v>1554</v>
      </c>
      <c r="B9784" s="13" t="s">
        <v>2985</v>
      </c>
      <c r="C9784" s="2"/>
      <c r="L9784" t="s">
        <v>3003</v>
      </c>
      <c r="N9784"/>
      <c r="S9784"/>
    </row>
    <row r="9785" spans="1:19" x14ac:dyDescent="0.4">
      <c r="A9785" s="12" t="s">
        <v>1554</v>
      </c>
      <c r="B9785" s="13" t="s">
        <v>2986</v>
      </c>
      <c r="C9785" s="2"/>
      <c r="L9785" t="s">
        <v>3004</v>
      </c>
      <c r="N9785"/>
      <c r="S9785"/>
    </row>
    <row r="9786" spans="1:19" x14ac:dyDescent="0.4">
      <c r="A9786" s="12" t="s">
        <v>1554</v>
      </c>
      <c r="B9786" s="13" t="s">
        <v>4093</v>
      </c>
      <c r="C9786" s="2"/>
      <c r="N9786"/>
      <c r="S9786"/>
    </row>
    <row r="9787" spans="1:19" x14ac:dyDescent="0.4">
      <c r="A9787" s="12" t="s">
        <v>1554</v>
      </c>
      <c r="B9787" s="13" t="s">
        <v>167</v>
      </c>
      <c r="C9787" s="2"/>
      <c r="N9787"/>
      <c r="S9787"/>
    </row>
    <row r="9788" spans="1:19" x14ac:dyDescent="0.4">
      <c r="A9788" s="12" t="s">
        <v>1554</v>
      </c>
      <c r="B9788" s="13" t="s">
        <v>2987</v>
      </c>
      <c r="C9788" s="2"/>
      <c r="N9788"/>
      <c r="S9788"/>
    </row>
    <row r="9789" spans="1:19" x14ac:dyDescent="0.4">
      <c r="A9789" s="12" t="s">
        <v>1554</v>
      </c>
      <c r="B9789" s="13" t="s">
        <v>2963</v>
      </c>
      <c r="C9789" s="2"/>
      <c r="L9789" t="s">
        <v>3005</v>
      </c>
      <c r="N9789"/>
      <c r="S9789"/>
    </row>
    <row r="9790" spans="1:19" x14ac:dyDescent="0.4">
      <c r="A9790" s="12" t="s">
        <v>1554</v>
      </c>
      <c r="B9790" s="13" t="s">
        <v>4094</v>
      </c>
      <c r="C9790" s="2"/>
      <c r="N9790"/>
      <c r="S9790"/>
    </row>
    <row r="9791" spans="1:19" x14ac:dyDescent="0.4">
      <c r="A9791" s="12" t="s">
        <v>1554</v>
      </c>
      <c r="B9791" s="13" t="s">
        <v>167</v>
      </c>
      <c r="C9791" s="2"/>
      <c r="N9791"/>
      <c r="S9791"/>
    </row>
    <row r="9792" spans="1:19" x14ac:dyDescent="0.4">
      <c r="A9792" s="12" t="s">
        <v>1554</v>
      </c>
      <c r="B9792" s="13" t="s">
        <v>2988</v>
      </c>
      <c r="C9792" s="2"/>
      <c r="N9792"/>
      <c r="S9792"/>
    </row>
    <row r="9793" spans="1:19" x14ac:dyDescent="0.4">
      <c r="A9793" s="12" t="s">
        <v>1554</v>
      </c>
      <c r="B9793" s="13" t="s">
        <v>2963</v>
      </c>
      <c r="C9793" s="2"/>
      <c r="L9793" t="s">
        <v>3005</v>
      </c>
      <c r="N9793"/>
      <c r="S9793"/>
    </row>
    <row r="9794" spans="1:19" x14ac:dyDescent="0.4">
      <c r="A9794" s="12" t="s">
        <v>1554</v>
      </c>
      <c r="B9794" s="13" t="s">
        <v>4095</v>
      </c>
      <c r="C9794" s="2"/>
      <c r="N9794"/>
      <c r="S9794"/>
    </row>
    <row r="9795" spans="1:19" x14ac:dyDescent="0.4">
      <c r="A9795" s="12" t="s">
        <v>1554</v>
      </c>
      <c r="B9795" s="13" t="s">
        <v>167</v>
      </c>
      <c r="C9795" s="2"/>
      <c r="N9795"/>
      <c r="S9795"/>
    </row>
    <row r="9796" spans="1:19" x14ac:dyDescent="0.4">
      <c r="A9796" s="12" t="s">
        <v>1554</v>
      </c>
      <c r="B9796" s="13" t="s">
        <v>7070</v>
      </c>
      <c r="C9796" s="2"/>
      <c r="N9796"/>
      <c r="S9796"/>
    </row>
    <row r="9797" spans="1:19" x14ac:dyDescent="0.4">
      <c r="A9797" s="12" t="s">
        <v>1554</v>
      </c>
      <c r="B9797" s="13" t="s">
        <v>4096</v>
      </c>
      <c r="C9797" s="2"/>
      <c r="N9797"/>
      <c r="S9797"/>
    </row>
    <row r="9798" spans="1:19" x14ac:dyDescent="0.4">
      <c r="A9798" s="12" t="s">
        <v>1554</v>
      </c>
      <c r="B9798" s="13" t="s">
        <v>2927</v>
      </c>
      <c r="C9798" s="2"/>
      <c r="N9798"/>
      <c r="S9798"/>
    </row>
    <row r="9799" spans="1:19" x14ac:dyDescent="0.4">
      <c r="A9799" s="12" t="s">
        <v>1554</v>
      </c>
      <c r="B9799" s="13" t="s">
        <v>38</v>
      </c>
      <c r="C9799" s="2"/>
      <c r="N9799"/>
      <c r="S9799"/>
    </row>
    <row r="9800" spans="1:19" x14ac:dyDescent="0.4">
      <c r="A9800" s="12" t="s">
        <v>1554</v>
      </c>
      <c r="B9800" s="13" t="s">
        <v>7079</v>
      </c>
      <c r="C9800" s="2"/>
      <c r="N9800"/>
      <c r="S9800"/>
    </row>
    <row r="9801" spans="1:19" x14ac:dyDescent="0.4">
      <c r="A9801" s="12" t="s">
        <v>1554</v>
      </c>
      <c r="B9801" s="13" t="s">
        <v>4525</v>
      </c>
      <c r="C9801" s="2"/>
      <c r="N9801"/>
      <c r="S9801"/>
    </row>
    <row r="9802" spans="1:19" x14ac:dyDescent="0.4">
      <c r="A9802" s="12" t="s">
        <v>1554</v>
      </c>
      <c r="C9802" s="2"/>
      <c r="N9802"/>
      <c r="S9802"/>
    </row>
    <row r="9803" spans="1:19" x14ac:dyDescent="0.4">
      <c r="A9803" s="12" t="s">
        <v>1554</v>
      </c>
      <c r="B9803" s="18" t="s">
        <v>2929</v>
      </c>
      <c r="C9803" s="2"/>
      <c r="N9803"/>
      <c r="S9803"/>
    </row>
    <row r="9804" spans="1:19" x14ac:dyDescent="0.4">
      <c r="A9804" s="12" t="s">
        <v>1554</v>
      </c>
      <c r="B9804" s="13" t="s">
        <v>4526</v>
      </c>
      <c r="C9804" s="2"/>
      <c r="L9804" t="s">
        <v>3008</v>
      </c>
      <c r="N9804"/>
      <c r="S9804"/>
    </row>
    <row r="9805" spans="1:19" x14ac:dyDescent="0.4">
      <c r="A9805" s="12" t="s">
        <v>2952</v>
      </c>
      <c r="C9805" s="2"/>
      <c r="N9805"/>
      <c r="S9805"/>
    </row>
    <row r="9806" spans="1:19" x14ac:dyDescent="0.4">
      <c r="A9806" s="12" t="s">
        <v>1554</v>
      </c>
      <c r="B9806" s="18" t="s">
        <v>2933</v>
      </c>
      <c r="C9806" s="2"/>
      <c r="N9806"/>
      <c r="S9806"/>
    </row>
    <row r="9807" spans="1:19" x14ac:dyDescent="0.4">
      <c r="A9807" s="12" t="s">
        <v>2952</v>
      </c>
      <c r="B9807" s="13" t="s">
        <v>4527</v>
      </c>
      <c r="C9807" s="2"/>
      <c r="L9807" t="s">
        <v>2957</v>
      </c>
      <c r="N9807"/>
      <c r="S9807"/>
    </row>
    <row r="9808" spans="1:19" x14ac:dyDescent="0.4">
      <c r="A9808" s="12" t="s">
        <v>2952</v>
      </c>
      <c r="B9808" s="13" t="s">
        <v>2935</v>
      </c>
      <c r="C9808" s="2"/>
      <c r="L9808" t="s">
        <v>2958</v>
      </c>
      <c r="N9808"/>
      <c r="S9808"/>
    </row>
    <row r="9809" spans="1:21" x14ac:dyDescent="0.4">
      <c r="A9809" s="12" t="s">
        <v>2952</v>
      </c>
      <c r="B9809" s="13" t="s">
        <v>2787</v>
      </c>
      <c r="C9809" s="2"/>
      <c r="L9809" t="s">
        <v>3007</v>
      </c>
      <c r="N9809"/>
      <c r="S9809"/>
    </row>
    <row r="9810" spans="1:21" x14ac:dyDescent="0.4">
      <c r="C9810" s="2"/>
    </row>
    <row r="9811" spans="1:21" x14ac:dyDescent="0.4">
      <c r="C9811" s="2"/>
      <c r="M9811" t="s">
        <v>3009</v>
      </c>
    </row>
    <row r="9812" spans="1:21" x14ac:dyDescent="0.4">
      <c r="C9812" s="2"/>
      <c r="N9812" t="s">
        <v>4723</v>
      </c>
    </row>
    <row r="9813" spans="1:21" x14ac:dyDescent="0.4">
      <c r="C9813" s="2"/>
      <c r="N9813" t="s">
        <v>4724</v>
      </c>
    </row>
    <row r="9814" spans="1:21" x14ac:dyDescent="0.4">
      <c r="C9814" s="2"/>
      <c r="N9814"/>
    </row>
    <row r="9815" spans="1:21" x14ac:dyDescent="0.4">
      <c r="C9815" s="2"/>
      <c r="L9815" t="s">
        <v>4097</v>
      </c>
      <c r="N9815"/>
    </row>
    <row r="9816" spans="1:21" x14ac:dyDescent="0.4">
      <c r="C9816" s="2"/>
      <c r="M9816" t="s">
        <v>4098</v>
      </c>
      <c r="N9816"/>
      <c r="U9816" t="s">
        <v>4101</v>
      </c>
    </row>
    <row r="9817" spans="1:21" x14ac:dyDescent="0.4">
      <c r="C9817" s="2"/>
      <c r="M9817" t="s">
        <v>4099</v>
      </c>
    </row>
    <row r="9818" spans="1:21" x14ac:dyDescent="0.4">
      <c r="C9818" s="2"/>
      <c r="M9818" t="s">
        <v>4100</v>
      </c>
    </row>
    <row r="9819" spans="1:21" x14ac:dyDescent="0.4">
      <c r="A9819" s="12" t="s">
        <v>4478</v>
      </c>
      <c r="C9819" s="2"/>
    </row>
    <row r="9820" spans="1:21" x14ac:dyDescent="0.4">
      <c r="A9820" s="12" t="s">
        <v>1554</v>
      </c>
      <c r="B9820" s="18" t="s">
        <v>213</v>
      </c>
      <c r="C9820" s="2"/>
      <c r="N9820"/>
      <c r="S9820"/>
    </row>
    <row r="9821" spans="1:21" x14ac:dyDescent="0.4">
      <c r="C9821" s="2"/>
    </row>
    <row r="9822" spans="1:21" x14ac:dyDescent="0.4">
      <c r="C9822" s="2" t="s">
        <v>7074</v>
      </c>
      <c r="N9822"/>
      <c r="S9822"/>
    </row>
    <row r="9823" spans="1:21" x14ac:dyDescent="0.4">
      <c r="A9823" s="12" t="s">
        <v>1554</v>
      </c>
      <c r="C9823" s="2"/>
    </row>
    <row r="9824" spans="1:21" x14ac:dyDescent="0.4">
      <c r="A9824" s="12" t="s">
        <v>1554</v>
      </c>
      <c r="B9824" s="14" t="s">
        <v>4110</v>
      </c>
      <c r="C9824" s="2"/>
      <c r="N9824"/>
      <c r="S9824"/>
    </row>
    <row r="9825" spans="1:22" x14ac:dyDescent="0.4">
      <c r="C9825" s="2" t="s">
        <v>939</v>
      </c>
      <c r="N9825"/>
      <c r="S9825"/>
    </row>
    <row r="9826" spans="1:22" x14ac:dyDescent="0.4">
      <c r="A9826" s="12" t="s">
        <v>1554</v>
      </c>
      <c r="C9826" s="2"/>
    </row>
    <row r="9827" spans="1:22" x14ac:dyDescent="0.4">
      <c r="C9827" s="2" t="s">
        <v>935</v>
      </c>
      <c r="N9827"/>
      <c r="S9827"/>
    </row>
    <row r="9828" spans="1:22" x14ac:dyDescent="0.4">
      <c r="C9828" s="2"/>
    </row>
    <row r="9829" spans="1:22" x14ac:dyDescent="0.4">
      <c r="C9829" s="2" t="s">
        <v>217</v>
      </c>
      <c r="N9829"/>
      <c r="S9829"/>
    </row>
    <row r="9830" spans="1:22" x14ac:dyDescent="0.4">
      <c r="C9830" s="2"/>
    </row>
    <row r="9831" spans="1:22" x14ac:dyDescent="0.4">
      <c r="C9831" s="2" t="s">
        <v>937</v>
      </c>
      <c r="N9831"/>
      <c r="S9831"/>
    </row>
    <row r="9832" spans="1:22" x14ac:dyDescent="0.4">
      <c r="C9832" s="2" t="s">
        <v>2934</v>
      </c>
      <c r="N9832"/>
      <c r="V9832" t="s">
        <v>1060</v>
      </c>
    </row>
    <row r="9833" spans="1:22" x14ac:dyDescent="0.4">
      <c r="C9833" s="2" t="s">
        <v>4109</v>
      </c>
      <c r="N9833"/>
      <c r="S9833"/>
    </row>
    <row r="9834" spans="1:22" x14ac:dyDescent="0.4">
      <c r="A9834" s="12" t="s">
        <v>1554</v>
      </c>
      <c r="C9834" s="2"/>
    </row>
    <row r="9835" spans="1:22" x14ac:dyDescent="0.4">
      <c r="A9835" s="12" t="s">
        <v>1554</v>
      </c>
      <c r="C9835" s="2"/>
    </row>
    <row r="9836" spans="1:22" x14ac:dyDescent="0.4">
      <c r="A9836" s="12" t="s">
        <v>1554</v>
      </c>
      <c r="C9836" s="2"/>
    </row>
    <row r="9837" spans="1:22" x14ac:dyDescent="0.4">
      <c r="A9837" s="12" t="s">
        <v>1554</v>
      </c>
      <c r="C9837" s="2"/>
    </row>
    <row r="9838" spans="1:22" x14ac:dyDescent="0.4">
      <c r="A9838" s="12" t="s">
        <v>1554</v>
      </c>
      <c r="C9838" s="2"/>
    </row>
    <row r="9839" spans="1:22" x14ac:dyDescent="0.4">
      <c r="A9839" s="12" t="s">
        <v>2952</v>
      </c>
      <c r="C9839" s="2"/>
    </row>
    <row r="9840" spans="1:22" x14ac:dyDescent="0.4">
      <c r="A9840" s="12" t="s">
        <v>2952</v>
      </c>
      <c r="B9840" s="17" t="s">
        <v>7056</v>
      </c>
      <c r="C9840" s="2"/>
      <c r="N9840"/>
      <c r="S9840"/>
    </row>
    <row r="9841" spans="1:19" x14ac:dyDescent="0.4">
      <c r="C9841" s="2"/>
    </row>
    <row r="9842" spans="1:19" x14ac:dyDescent="0.4">
      <c r="A9842" s="12" t="s">
        <v>2952</v>
      </c>
      <c r="C9842" s="2"/>
    </row>
    <row r="9843" spans="1:19" x14ac:dyDescent="0.4">
      <c r="A9843" s="12" t="s">
        <v>2952</v>
      </c>
      <c r="C9843" s="2" t="s">
        <v>979</v>
      </c>
      <c r="N9843"/>
      <c r="S9843"/>
    </row>
    <row r="9844" spans="1:19" x14ac:dyDescent="0.4">
      <c r="A9844" s="12" t="s">
        <v>2952</v>
      </c>
      <c r="C9844" s="2" t="s">
        <v>980</v>
      </c>
      <c r="N9844"/>
      <c r="S9844"/>
    </row>
    <row r="9845" spans="1:19" x14ac:dyDescent="0.4">
      <c r="A9845" s="12" t="s">
        <v>2952</v>
      </c>
      <c r="C9845" t="s">
        <v>934</v>
      </c>
      <c r="D9845" s="6" t="s">
        <v>4725</v>
      </c>
      <c r="L9845" t="s">
        <v>4102</v>
      </c>
      <c r="N9845"/>
      <c r="S9845"/>
    </row>
    <row r="9846" spans="1:19" x14ac:dyDescent="0.4">
      <c r="A9846" s="12" t="s">
        <v>2952</v>
      </c>
      <c r="C9846" s="2" t="s">
        <v>981</v>
      </c>
      <c r="N9846"/>
      <c r="S9846"/>
    </row>
    <row r="9847" spans="1:19" x14ac:dyDescent="0.4">
      <c r="C9847" s="2"/>
    </row>
    <row r="9848" spans="1:19" x14ac:dyDescent="0.4">
      <c r="C9848" s="2"/>
    </row>
    <row r="9849" spans="1:19" x14ac:dyDescent="0.4">
      <c r="A9849" s="12" t="s">
        <v>2952</v>
      </c>
      <c r="C9849" s="2"/>
    </row>
    <row r="9850" spans="1:19" x14ac:dyDescent="0.4">
      <c r="A9850" s="12" t="s">
        <v>2952</v>
      </c>
      <c r="C9850" s="2" t="s">
        <v>940</v>
      </c>
      <c r="N9850"/>
      <c r="S9850"/>
    </row>
    <row r="9851" spans="1:19" x14ac:dyDescent="0.4">
      <c r="C9851" s="2"/>
    </row>
    <row r="9852" spans="1:19" x14ac:dyDescent="0.4">
      <c r="C9852" s="2" t="s">
        <v>941</v>
      </c>
      <c r="N9852"/>
      <c r="S9852"/>
    </row>
    <row r="9853" spans="1:19" x14ac:dyDescent="0.4">
      <c r="C9853" s="2" t="s">
        <v>942</v>
      </c>
      <c r="N9853"/>
      <c r="S9853"/>
    </row>
    <row r="9854" spans="1:19" x14ac:dyDescent="0.4">
      <c r="C9854" s="2" t="s">
        <v>943</v>
      </c>
      <c r="N9854"/>
      <c r="S9854"/>
    </row>
    <row r="9855" spans="1:19" x14ac:dyDescent="0.4">
      <c r="C9855" s="2" t="s">
        <v>944</v>
      </c>
      <c r="N9855"/>
      <c r="S9855"/>
    </row>
    <row r="9856" spans="1:19" x14ac:dyDescent="0.4">
      <c r="C9856" s="2" t="s">
        <v>942</v>
      </c>
      <c r="N9856"/>
      <c r="S9856"/>
    </row>
    <row r="9857" spans="1:19" x14ac:dyDescent="0.4">
      <c r="C9857" s="2" t="s">
        <v>945</v>
      </c>
      <c r="N9857"/>
      <c r="S9857"/>
    </row>
    <row r="9858" spans="1:19" x14ac:dyDescent="0.4">
      <c r="C9858" s="2" t="s">
        <v>946</v>
      </c>
      <c r="N9858"/>
      <c r="S9858"/>
    </row>
    <row r="9859" spans="1:19" x14ac:dyDescent="0.4">
      <c r="C9859" s="2"/>
    </row>
    <row r="9860" spans="1:19" x14ac:dyDescent="0.4">
      <c r="A9860" s="12" t="s">
        <v>2952</v>
      </c>
      <c r="B9860" s="13" t="s">
        <v>947</v>
      </c>
      <c r="C9860" s="2"/>
      <c r="N9860"/>
      <c r="S9860"/>
    </row>
    <row r="9861" spans="1:19" x14ac:dyDescent="0.4">
      <c r="C9861" s="2"/>
    </row>
    <row r="9862" spans="1:19" x14ac:dyDescent="0.4">
      <c r="A9862" s="12" t="s">
        <v>2952</v>
      </c>
      <c r="B9862" s="14" t="str">
        <f>"time dd if=/dev/zero of=/dev/" &amp; $H$20 &amp; " bs=1M &amp;"</f>
        <v>time dd if=/dev/zero of=/dev/sda bs=1M &amp;</v>
      </c>
      <c r="C9862" s="2"/>
      <c r="N9862"/>
      <c r="S9862"/>
    </row>
    <row r="9863" spans="1:19" x14ac:dyDescent="0.4">
      <c r="A9863" s="12" t="s">
        <v>2952</v>
      </c>
      <c r="B9863" s="14" t="str">
        <f>"time dd if=/dev/zero of=/dev/" &amp; $H$21 &amp; " bs=1M &amp;"</f>
        <v>time dd if=/dev/zero of=/dev/sdb bs=1M &amp;</v>
      </c>
      <c r="C9863" s="2"/>
      <c r="N9863"/>
      <c r="S9863"/>
    </row>
    <row r="9864" spans="1:19" x14ac:dyDescent="0.4">
      <c r="C9864" s="2"/>
    </row>
    <row r="9865" spans="1:19" x14ac:dyDescent="0.4">
      <c r="A9865" s="12" t="s">
        <v>2952</v>
      </c>
      <c r="C9865" s="2" t="s">
        <v>948</v>
      </c>
      <c r="N9865"/>
      <c r="S9865"/>
    </row>
    <row r="9866" spans="1:19" x14ac:dyDescent="0.4">
      <c r="A9866" s="12" t="s">
        <v>2952</v>
      </c>
      <c r="B9866" s="13" t="s">
        <v>1126</v>
      </c>
      <c r="C9866" s="2"/>
      <c r="N9866"/>
      <c r="S9866"/>
    </row>
    <row r="9867" spans="1:19" x14ac:dyDescent="0.4">
      <c r="C9867" s="2"/>
    </row>
    <row r="9868" spans="1:19" x14ac:dyDescent="0.4">
      <c r="C9868" s="2" t="s">
        <v>950</v>
      </c>
      <c r="N9868"/>
      <c r="S9868"/>
    </row>
    <row r="9869" spans="1:19" x14ac:dyDescent="0.4">
      <c r="A9869" s="12" t="s">
        <v>2952</v>
      </c>
      <c r="B9869" s="13" t="s">
        <v>951</v>
      </c>
      <c r="C9869" s="2"/>
      <c r="N9869"/>
      <c r="S9869"/>
    </row>
    <row r="9870" spans="1:19" x14ac:dyDescent="0.4">
      <c r="C9870" s="2"/>
    </row>
    <row r="9871" spans="1:19" x14ac:dyDescent="0.4">
      <c r="C9871" s="2"/>
    </row>
    <row r="9872" spans="1:19" x14ac:dyDescent="0.4">
      <c r="A9872" s="12" t="s">
        <v>2952</v>
      </c>
      <c r="C9872" s="2"/>
    </row>
    <row r="9873" spans="1:19" x14ac:dyDescent="0.4">
      <c r="A9873" s="12" t="s">
        <v>2952</v>
      </c>
      <c r="C9873" s="2" t="s">
        <v>952</v>
      </c>
      <c r="N9873"/>
      <c r="S9873"/>
    </row>
    <row r="9874" spans="1:19" x14ac:dyDescent="0.4">
      <c r="C9874" s="2"/>
    </row>
    <row r="9875" spans="1:19" x14ac:dyDescent="0.4">
      <c r="C9875" s="2" t="s">
        <v>941</v>
      </c>
      <c r="N9875"/>
      <c r="S9875"/>
    </row>
    <row r="9876" spans="1:19" x14ac:dyDescent="0.4">
      <c r="C9876" s="2" t="s">
        <v>942</v>
      </c>
      <c r="N9876"/>
      <c r="S9876"/>
    </row>
    <row r="9877" spans="1:19" x14ac:dyDescent="0.4">
      <c r="C9877" s="2" t="s">
        <v>943</v>
      </c>
      <c r="N9877"/>
      <c r="S9877"/>
    </row>
    <row r="9878" spans="1:19" x14ac:dyDescent="0.4">
      <c r="C9878" s="2" t="s">
        <v>944</v>
      </c>
      <c r="N9878"/>
      <c r="S9878"/>
    </row>
    <row r="9879" spans="1:19" x14ac:dyDescent="0.4">
      <c r="C9879" s="2" t="s">
        <v>942</v>
      </c>
      <c r="N9879"/>
      <c r="S9879"/>
    </row>
    <row r="9880" spans="1:19" x14ac:dyDescent="0.4">
      <c r="C9880" s="2" t="s">
        <v>945</v>
      </c>
      <c r="N9880"/>
      <c r="S9880"/>
    </row>
    <row r="9881" spans="1:19" x14ac:dyDescent="0.4">
      <c r="C9881" s="2" t="s">
        <v>946</v>
      </c>
      <c r="N9881"/>
      <c r="S9881"/>
    </row>
    <row r="9882" spans="1:19" x14ac:dyDescent="0.4">
      <c r="C9882" s="2"/>
    </row>
    <row r="9883" spans="1:19" x14ac:dyDescent="0.4">
      <c r="A9883" s="12" t="s">
        <v>2952</v>
      </c>
      <c r="B9883" s="13" t="s">
        <v>953</v>
      </c>
      <c r="C9883" s="2"/>
      <c r="N9883"/>
      <c r="S9883"/>
    </row>
    <row r="9884" spans="1:19" x14ac:dyDescent="0.4">
      <c r="A9884" s="12" t="s">
        <v>2952</v>
      </c>
      <c r="B9884" s="14" t="str">
        <f>"ip a a " &amp; $F$108 &amp; "/" &amp; $F$57 &amp; " dev eth0"</f>
        <v>ip a a 172.28.88.101/16 dev eth0</v>
      </c>
      <c r="C9884" s="2"/>
      <c r="N9884"/>
      <c r="S9884"/>
    </row>
    <row r="9885" spans="1:19" x14ac:dyDescent="0.4">
      <c r="A9885" s="12" t="s">
        <v>2952</v>
      </c>
      <c r="B9885" s="13" t="s">
        <v>953</v>
      </c>
      <c r="C9885" s="2"/>
      <c r="N9885"/>
      <c r="S9885"/>
    </row>
    <row r="9886" spans="1:19" x14ac:dyDescent="0.4">
      <c r="C9886" s="2"/>
      <c r="N9886"/>
      <c r="S9886"/>
    </row>
    <row r="9887" spans="1:19" x14ac:dyDescent="0.4">
      <c r="A9887" s="12" t="s">
        <v>2952</v>
      </c>
      <c r="B9887" s="13" t="str">
        <f>"ip r a default via " &amp; $F$64</f>
        <v>ip r a default via 10.28.88.1</v>
      </c>
      <c r="C9887" s="2"/>
      <c r="H9887" t="s">
        <v>1057</v>
      </c>
      <c r="N9887"/>
      <c r="S9887"/>
    </row>
    <row r="9888" spans="1:19" x14ac:dyDescent="0.4">
      <c r="A9888" s="12" t="s">
        <v>2952</v>
      </c>
      <c r="B9888" s="13" t="s">
        <v>81</v>
      </c>
      <c r="C9888" s="2"/>
      <c r="N9888"/>
      <c r="S9888"/>
    </row>
    <row r="9889" spans="1:19" x14ac:dyDescent="0.4">
      <c r="C9889" s="2"/>
      <c r="N9889"/>
      <c r="S9889"/>
    </row>
    <row r="9890" spans="1:19" x14ac:dyDescent="0.4">
      <c r="A9890" s="12" t="s">
        <v>2952</v>
      </c>
      <c r="B9890" s="13" t="s">
        <v>82</v>
      </c>
      <c r="C9890" s="2"/>
      <c r="N9890"/>
      <c r="S9890"/>
    </row>
    <row r="9891" spans="1:19" x14ac:dyDescent="0.4">
      <c r="C9891" s="2"/>
    </row>
    <row r="9892" spans="1:19" x14ac:dyDescent="0.4">
      <c r="C9892" s="2"/>
    </row>
    <row r="9893" spans="1:19" x14ac:dyDescent="0.4">
      <c r="A9893" s="12" t="s">
        <v>2952</v>
      </c>
      <c r="C9893" s="2"/>
    </row>
    <row r="9894" spans="1:19" x14ac:dyDescent="0.4">
      <c r="A9894" s="12" t="s">
        <v>2952</v>
      </c>
      <c r="C9894" s="2" t="s">
        <v>954</v>
      </c>
      <c r="N9894"/>
      <c r="S9894"/>
    </row>
    <row r="9895" spans="1:19" x14ac:dyDescent="0.4">
      <c r="C9895" s="2"/>
    </row>
    <row r="9896" spans="1:19" x14ac:dyDescent="0.4">
      <c r="A9896" s="12" t="s">
        <v>2952</v>
      </c>
      <c r="B9896" s="13" t="s">
        <v>41</v>
      </c>
      <c r="C9896" s="2"/>
      <c r="H9896" s="6" t="s">
        <v>1038</v>
      </c>
      <c r="N9896"/>
      <c r="S9896"/>
    </row>
    <row r="9897" spans="1:19" x14ac:dyDescent="0.4">
      <c r="C9897" s="2"/>
      <c r="N9897"/>
      <c r="S9897"/>
    </row>
    <row r="9898" spans="1:19" x14ac:dyDescent="0.4">
      <c r="A9898" s="12" t="s">
        <v>2952</v>
      </c>
      <c r="B9898" s="14" t="str">
        <f>"time dd if=/dev/urandom of=/dev/" &amp; $H$20 &amp; " bs=1M &amp;"</f>
        <v>time dd if=/dev/urandom of=/dev/sda bs=1M &amp;</v>
      </c>
      <c r="C9898" s="2"/>
      <c r="N9898"/>
      <c r="S9898"/>
    </row>
    <row r="9899" spans="1:19" x14ac:dyDescent="0.4">
      <c r="A9899" s="12" t="s">
        <v>2952</v>
      </c>
      <c r="B9899" s="14" t="str">
        <f>"time dd if=/dev/urandom of=/dev/" &amp; $H$21 &amp; " bs=1M &amp;"</f>
        <v>time dd if=/dev/urandom of=/dev/sdb bs=1M &amp;</v>
      </c>
      <c r="C9899" s="2"/>
      <c r="N9899"/>
      <c r="S9899"/>
    </row>
    <row r="9900" spans="1:19" x14ac:dyDescent="0.4">
      <c r="A9900" s="12" t="s">
        <v>2952</v>
      </c>
      <c r="C9900" s="2"/>
    </row>
    <row r="9901" spans="1:19" x14ac:dyDescent="0.4">
      <c r="A9901" s="12" t="s">
        <v>2952</v>
      </c>
      <c r="C9901" s="2" t="s">
        <v>948</v>
      </c>
      <c r="N9901"/>
      <c r="S9901"/>
    </row>
    <row r="9902" spans="1:19" x14ac:dyDescent="0.4">
      <c r="A9902" s="12" t="s">
        <v>2952</v>
      </c>
      <c r="B9902" s="13" t="s">
        <v>949</v>
      </c>
      <c r="C9902" s="2"/>
      <c r="N9902"/>
      <c r="S9902"/>
    </row>
    <row r="9903" spans="1:19" x14ac:dyDescent="0.4">
      <c r="C9903" s="2"/>
    </row>
    <row r="9904" spans="1:19" x14ac:dyDescent="0.4">
      <c r="C9904" s="2"/>
    </row>
    <row r="9905" spans="1:19" x14ac:dyDescent="0.4">
      <c r="A9905" s="12" t="s">
        <v>2952</v>
      </c>
      <c r="C9905" s="2"/>
    </row>
    <row r="9906" spans="1:19" x14ac:dyDescent="0.4">
      <c r="A9906" s="12" t="s">
        <v>2952</v>
      </c>
      <c r="B9906" s="18" t="s">
        <v>955</v>
      </c>
      <c r="C9906" s="2"/>
      <c r="N9906"/>
      <c r="S9906"/>
    </row>
    <row r="9907" spans="1:19" x14ac:dyDescent="0.4">
      <c r="A9907" s="12" t="s">
        <v>2952</v>
      </c>
      <c r="B9907" s="14" t="str">
        <f>"scp -o 'StrictHostKeyChecking no' -P 222 /backup/common/lvm/{disk1,disk2,vg0}.cfg root@" &amp; $F$108 &amp; ":"</f>
        <v>scp -o 'StrictHostKeyChecking no' -P 222 /backup/common/lvm/{disk1,disk2,vg0}.cfg root@172.28.88.101:</v>
      </c>
      <c r="C9907" s="2"/>
      <c r="N9907"/>
      <c r="S9907"/>
    </row>
    <row r="9908" spans="1:19" x14ac:dyDescent="0.4">
      <c r="A9908" s="12" t="s">
        <v>2952</v>
      </c>
      <c r="B9908" s="18" t="s">
        <v>956</v>
      </c>
      <c r="C9908" s="2"/>
      <c r="N9908"/>
      <c r="S9908"/>
    </row>
    <row r="9909" spans="1:19" x14ac:dyDescent="0.4">
      <c r="C9909" s="2"/>
    </row>
    <row r="9910" spans="1:19" x14ac:dyDescent="0.4">
      <c r="C9910" s="2"/>
    </row>
    <row r="9911" spans="1:19" x14ac:dyDescent="0.4">
      <c r="A9911" s="12" t="s">
        <v>2952</v>
      </c>
      <c r="C9911" s="2"/>
    </row>
    <row r="9912" spans="1:19" x14ac:dyDescent="0.4">
      <c r="A9912" s="12" t="s">
        <v>2952</v>
      </c>
      <c r="B9912" s="13" t="s">
        <v>41</v>
      </c>
      <c r="C9912" s="2"/>
      <c r="N9912"/>
      <c r="S9912"/>
    </row>
    <row r="9913" spans="1:19" x14ac:dyDescent="0.4">
      <c r="C9913" s="2"/>
      <c r="N9913"/>
      <c r="S9913"/>
    </row>
    <row r="9914" spans="1:19" x14ac:dyDescent="0.4">
      <c r="A9914" s="12" t="s">
        <v>2952</v>
      </c>
      <c r="B9914" s="14" t="str">
        <f>"sfdisk /dev/" &amp; $H$20 &amp; " &lt; disk1.cfg"</f>
        <v>sfdisk /dev/sda &lt; disk1.cfg</v>
      </c>
      <c r="C9914" s="2"/>
      <c r="N9914"/>
      <c r="S9914"/>
    </row>
    <row r="9915" spans="1:19" x14ac:dyDescent="0.4">
      <c r="A9915" s="12" t="s">
        <v>2952</v>
      </c>
      <c r="B9915" s="14" t="str">
        <f>"sfdisk /dev/" &amp; $H$21 &amp; " &lt; disk2.cfg"</f>
        <v>sfdisk /dev/sdb &lt; disk2.cfg</v>
      </c>
      <c r="C9915" s="2"/>
      <c r="N9915"/>
      <c r="S9915"/>
    </row>
    <row r="9916" spans="1:19" x14ac:dyDescent="0.4">
      <c r="C9916" s="2"/>
      <c r="N9916"/>
      <c r="S9916"/>
    </row>
    <row r="9917" spans="1:19" x14ac:dyDescent="0.4">
      <c r="A9917" s="12" t="s">
        <v>2952</v>
      </c>
      <c r="B9917" s="13" t="s">
        <v>869</v>
      </c>
      <c r="C9917" s="2"/>
      <c r="N9917"/>
      <c r="S9917"/>
    </row>
    <row r="9918" spans="1:19" x14ac:dyDescent="0.4">
      <c r="A9918" s="12" t="s">
        <v>2952</v>
      </c>
      <c r="B9918" s="13" t="s">
        <v>870</v>
      </c>
      <c r="C9918" s="2"/>
      <c r="N9918"/>
      <c r="S9918"/>
    </row>
    <row r="9919" spans="1:19" x14ac:dyDescent="0.4">
      <c r="C9919" s="2"/>
      <c r="N9919"/>
      <c r="S9919"/>
    </row>
    <row r="9920" spans="1:19" x14ac:dyDescent="0.4">
      <c r="A9920" s="12" t="s">
        <v>2952</v>
      </c>
      <c r="B9920" s="13" t="s">
        <v>1415</v>
      </c>
      <c r="C9920" s="2"/>
    </row>
    <row r="9921" spans="1:19" x14ac:dyDescent="0.4">
      <c r="A9921" s="12" t="s">
        <v>2952</v>
      </c>
      <c r="B9921" s="13" t="s">
        <v>916</v>
      </c>
      <c r="C9921" s="2"/>
    </row>
    <row r="9922" spans="1:19" x14ac:dyDescent="0.4">
      <c r="A9922" s="12" t="s">
        <v>2952</v>
      </c>
      <c r="B9922" s="13" t="s">
        <v>1550</v>
      </c>
      <c r="C9922" s="2"/>
      <c r="N9922"/>
      <c r="S9922"/>
    </row>
    <row r="9923" spans="1:19" x14ac:dyDescent="0.4">
      <c r="A9923" s="12" t="s">
        <v>2952</v>
      </c>
      <c r="B9923" s="13" t="s">
        <v>1416</v>
      </c>
      <c r="C9923" s="2"/>
    </row>
    <row r="9924" spans="1:19" x14ac:dyDescent="0.4">
      <c r="A9924" s="12" t="s">
        <v>2952</v>
      </c>
      <c r="B9924" s="13" t="s">
        <v>167</v>
      </c>
      <c r="C9924" s="2"/>
    </row>
    <row r="9925" spans="1:19" x14ac:dyDescent="0.4">
      <c r="C9925" s="2"/>
    </row>
    <row r="9926" spans="1:19" x14ac:dyDescent="0.4">
      <c r="A9926" s="12" t="s">
        <v>2952</v>
      </c>
      <c r="B9926" s="13" t="s">
        <v>1424</v>
      </c>
      <c r="C9926" s="2"/>
      <c r="N9926"/>
      <c r="S9926"/>
    </row>
    <row r="9927" spans="1:19" x14ac:dyDescent="0.4">
      <c r="A9927" s="12" t="s">
        <v>2952</v>
      </c>
      <c r="B9927" s="13" t="s">
        <v>1425</v>
      </c>
      <c r="C9927" s="2"/>
      <c r="N9927"/>
      <c r="S9927"/>
    </row>
    <row r="9928" spans="1:19" x14ac:dyDescent="0.4">
      <c r="C9928" s="2"/>
      <c r="N9928"/>
      <c r="S9928"/>
    </row>
    <row r="9929" spans="1:19" x14ac:dyDescent="0.4">
      <c r="A9929" s="12" t="s">
        <v>2952</v>
      </c>
      <c r="B9929" s="13" t="s">
        <v>1112</v>
      </c>
      <c r="C9929" s="2"/>
      <c r="N9929"/>
      <c r="S9929"/>
    </row>
    <row r="9930" spans="1:19" x14ac:dyDescent="0.4">
      <c r="A9930" s="12" t="s">
        <v>2952</v>
      </c>
      <c r="B9930" s="13" t="s">
        <v>1113</v>
      </c>
      <c r="C9930" s="2"/>
    </row>
    <row r="9931" spans="1:19" x14ac:dyDescent="0.4">
      <c r="C9931" s="2"/>
      <c r="N9931"/>
      <c r="S9931"/>
    </row>
    <row r="9932" spans="1:19" x14ac:dyDescent="0.4">
      <c r="A9932" s="12" t="s">
        <v>2952</v>
      </c>
      <c r="B9932" s="13" t="s">
        <v>1426</v>
      </c>
      <c r="C9932" s="2"/>
      <c r="N9932"/>
      <c r="S9932"/>
    </row>
    <row r="9933" spans="1:19" x14ac:dyDescent="0.4">
      <c r="A9933" s="12" t="s">
        <v>2952</v>
      </c>
      <c r="B9933" s="13" t="s">
        <v>1427</v>
      </c>
      <c r="C9933" s="2"/>
      <c r="N9933"/>
      <c r="S9933"/>
    </row>
    <row r="9934" spans="1:19" x14ac:dyDescent="0.4">
      <c r="C9934" s="2"/>
    </row>
    <row r="9935" spans="1:19" x14ac:dyDescent="0.4">
      <c r="A9935" s="12" t="s">
        <v>2952</v>
      </c>
      <c r="B9935" s="13" t="s">
        <v>1120</v>
      </c>
      <c r="C9935" s="2"/>
      <c r="N9935"/>
      <c r="S9935"/>
    </row>
    <row r="9936" spans="1:19" x14ac:dyDescent="0.4">
      <c r="A9936" s="12" t="s">
        <v>2952</v>
      </c>
      <c r="B9936" s="13" t="s">
        <v>1121</v>
      </c>
      <c r="C9936" s="2"/>
      <c r="N9936"/>
      <c r="S9936"/>
    </row>
    <row r="9937" spans="1:19" x14ac:dyDescent="0.4">
      <c r="A9937" s="12" t="s">
        <v>2952</v>
      </c>
      <c r="B9937" s="13" t="s">
        <v>957</v>
      </c>
      <c r="C9937" s="2"/>
      <c r="N9937"/>
      <c r="S9937"/>
    </row>
    <row r="9938" spans="1:19" x14ac:dyDescent="0.4">
      <c r="C9938" s="2"/>
      <c r="N9938"/>
      <c r="S9938"/>
    </row>
    <row r="9939" spans="1:19" x14ac:dyDescent="0.4">
      <c r="A9939" s="12" t="s">
        <v>2952</v>
      </c>
      <c r="B9939" s="13" t="s">
        <v>48</v>
      </c>
      <c r="C9939" s="2"/>
      <c r="N9939"/>
      <c r="S9939"/>
    </row>
    <row r="9940" spans="1:19" x14ac:dyDescent="0.4">
      <c r="A9940" s="12" t="s">
        <v>2952</v>
      </c>
      <c r="B9940" s="13" t="s">
        <v>49</v>
      </c>
      <c r="C9940" s="2"/>
      <c r="N9940"/>
      <c r="S9940"/>
    </row>
    <row r="9941" spans="1:19" x14ac:dyDescent="0.4">
      <c r="C9941" s="2"/>
      <c r="N9941"/>
      <c r="S9941"/>
    </row>
    <row r="9942" spans="1:19" x14ac:dyDescent="0.4">
      <c r="A9942" s="12" t="s">
        <v>2952</v>
      </c>
      <c r="B9942" s="13" t="s">
        <v>46</v>
      </c>
      <c r="C9942" s="2"/>
      <c r="N9942"/>
      <c r="S9942"/>
    </row>
    <row r="9943" spans="1:19" x14ac:dyDescent="0.4">
      <c r="A9943" s="12" t="s">
        <v>2952</v>
      </c>
      <c r="B9943" s="13" t="s">
        <v>218</v>
      </c>
      <c r="C9943" s="2"/>
      <c r="N9943"/>
      <c r="S9943"/>
    </row>
    <row r="9944" spans="1:19" x14ac:dyDescent="0.4">
      <c r="C9944" s="2"/>
      <c r="N9944"/>
      <c r="S9944"/>
    </row>
    <row r="9945" spans="1:19" x14ac:dyDescent="0.4">
      <c r="A9945" s="12" t="s">
        <v>2952</v>
      </c>
      <c r="B9945" s="13" t="s">
        <v>219</v>
      </c>
      <c r="C9945" s="2"/>
      <c r="N9945"/>
      <c r="S9945"/>
    </row>
    <row r="9946" spans="1:19" x14ac:dyDescent="0.4">
      <c r="C9946" s="2"/>
      <c r="N9946"/>
      <c r="S9946"/>
    </row>
    <row r="9947" spans="1:19" x14ac:dyDescent="0.4">
      <c r="A9947" s="12" t="s">
        <v>2952</v>
      </c>
      <c r="B9947" s="13" t="s">
        <v>958</v>
      </c>
      <c r="C9947" s="2"/>
      <c r="N9947"/>
      <c r="S9947"/>
    </row>
    <row r="9948" spans="1:19" x14ac:dyDescent="0.4">
      <c r="A9948" s="12" t="s">
        <v>2952</v>
      </c>
      <c r="B9948" s="13" t="s">
        <v>959</v>
      </c>
      <c r="C9948" s="2"/>
      <c r="N9948"/>
      <c r="S9948"/>
    </row>
    <row r="9949" spans="1:19" x14ac:dyDescent="0.4">
      <c r="A9949" s="12" t="s">
        <v>2952</v>
      </c>
      <c r="B9949" s="13" t="s">
        <v>960</v>
      </c>
      <c r="C9949" s="2"/>
      <c r="N9949"/>
      <c r="S9949"/>
    </row>
    <row r="9950" spans="1:19" x14ac:dyDescent="0.4">
      <c r="A9950" s="12" t="s">
        <v>2952</v>
      </c>
      <c r="B9950" s="13" t="s">
        <v>961</v>
      </c>
      <c r="C9950" s="2"/>
      <c r="N9950"/>
      <c r="S9950"/>
    </row>
    <row r="9951" spans="1:19" x14ac:dyDescent="0.4">
      <c r="A9951" s="12" t="s">
        <v>2952</v>
      </c>
      <c r="B9951" s="13" t="s">
        <v>962</v>
      </c>
      <c r="C9951" s="2"/>
      <c r="N9951"/>
      <c r="S9951"/>
    </row>
    <row r="9952" spans="1:19" x14ac:dyDescent="0.4">
      <c r="C9952" s="2"/>
      <c r="N9952"/>
      <c r="S9952"/>
    </row>
    <row r="9953" spans="1:19" x14ac:dyDescent="0.4">
      <c r="A9953" s="12" t="s">
        <v>2952</v>
      </c>
      <c r="B9953" s="13" t="s">
        <v>4106</v>
      </c>
      <c r="C9953" s="2"/>
      <c r="N9953"/>
      <c r="S9953"/>
    </row>
    <row r="9954" spans="1:19" x14ac:dyDescent="0.4">
      <c r="C9954" s="2"/>
    </row>
    <row r="9955" spans="1:19" x14ac:dyDescent="0.4">
      <c r="C9955" s="2"/>
    </row>
    <row r="9956" spans="1:19" x14ac:dyDescent="0.4">
      <c r="A9956" s="12" t="s">
        <v>2952</v>
      </c>
      <c r="C9956" s="2"/>
    </row>
    <row r="9957" spans="1:19" x14ac:dyDescent="0.4">
      <c r="A9957" s="12" t="s">
        <v>2952</v>
      </c>
      <c r="B9957" s="18" t="s">
        <v>955</v>
      </c>
      <c r="C9957" s="2"/>
      <c r="N9957"/>
      <c r="S9957"/>
    </row>
    <row r="9958" spans="1:19" x14ac:dyDescent="0.4">
      <c r="A9958" s="12" t="s">
        <v>2952</v>
      </c>
      <c r="B9958" s="17" t="str">
        <f>$D$9845</f>
        <v>BK=/backup/peer/offlinebackup/devA_os.tgz_20210309_121312~</v>
      </c>
      <c r="C9958" s="2"/>
      <c r="N9958"/>
      <c r="S9958"/>
    </row>
    <row r="9959" spans="1:19" x14ac:dyDescent="0.4">
      <c r="A9959" s="12" t="s">
        <v>2952</v>
      </c>
      <c r="B9959" s="14" t="str">
        <f>"scp -o 'StrictHostKeyChecking no' -P 222 $BK root@" &amp; $F$108 &amp; ":/mnt/sysimage/backup/self/offlinebackup/devA_os.tgz"</f>
        <v>scp -o 'StrictHostKeyChecking no' -P 222 $BK root@172.28.88.101:/mnt/sysimage/backup/self/offlinebackup/devA_os.tgz</v>
      </c>
      <c r="C9959" s="2"/>
      <c r="N9959"/>
      <c r="S9959"/>
    </row>
    <row r="9960" spans="1:19" x14ac:dyDescent="0.4">
      <c r="A9960" s="12" t="s">
        <v>2952</v>
      </c>
      <c r="B9960" s="18" t="s">
        <v>956</v>
      </c>
      <c r="C9960" s="2"/>
      <c r="N9960"/>
      <c r="S9960"/>
    </row>
    <row r="9961" spans="1:19" x14ac:dyDescent="0.4">
      <c r="C9961" s="2"/>
    </row>
    <row r="9962" spans="1:19" x14ac:dyDescent="0.4">
      <c r="C9962" s="2"/>
    </row>
    <row r="9963" spans="1:19" x14ac:dyDescent="0.4">
      <c r="A9963" s="12" t="s">
        <v>2952</v>
      </c>
      <c r="C9963" s="2"/>
    </row>
    <row r="9964" spans="1:19" x14ac:dyDescent="0.4">
      <c r="A9964" s="12" t="s">
        <v>2952</v>
      </c>
      <c r="B9964" s="13" t="s">
        <v>963</v>
      </c>
      <c r="C9964" s="2"/>
      <c r="N9964"/>
      <c r="S9964"/>
    </row>
    <row r="9965" spans="1:19" x14ac:dyDescent="0.4">
      <c r="A9965" s="12" t="s">
        <v>2952</v>
      </c>
      <c r="B9965" s="13" t="s">
        <v>4726</v>
      </c>
      <c r="C9965" s="2"/>
      <c r="N9965"/>
      <c r="S9965"/>
    </row>
    <row r="9966" spans="1:19" x14ac:dyDescent="0.4">
      <c r="A9966" s="12" t="s">
        <v>2952</v>
      </c>
      <c r="B9966" s="13" t="s">
        <v>122</v>
      </c>
      <c r="C9966" s="2"/>
      <c r="N9966"/>
      <c r="S9966"/>
    </row>
    <row r="9967" spans="1:19" x14ac:dyDescent="0.4">
      <c r="C9967" s="2"/>
      <c r="N9967"/>
      <c r="S9967"/>
    </row>
    <row r="9968" spans="1:19" x14ac:dyDescent="0.4">
      <c r="A9968" s="12" t="s">
        <v>2952</v>
      </c>
      <c r="B9968" s="13" t="s">
        <v>964</v>
      </c>
      <c r="C9968" s="2"/>
      <c r="N9968"/>
      <c r="S9968"/>
    </row>
    <row r="9969" spans="1:19" x14ac:dyDescent="0.4">
      <c r="A9969" s="12" t="s">
        <v>2952</v>
      </c>
      <c r="B9969" s="13" t="s">
        <v>965</v>
      </c>
      <c r="C9969" s="2"/>
      <c r="N9969"/>
      <c r="S9969"/>
    </row>
    <row r="9970" spans="1:19" x14ac:dyDescent="0.4">
      <c r="A9970" s="12" t="s">
        <v>2952</v>
      </c>
      <c r="B9970" s="13" t="s">
        <v>966</v>
      </c>
      <c r="C9970" s="2"/>
      <c r="N9970"/>
      <c r="S9970"/>
    </row>
    <row r="9971" spans="1:19" x14ac:dyDescent="0.4">
      <c r="A9971" s="12" t="s">
        <v>2952</v>
      </c>
      <c r="B9971" s="13" t="s">
        <v>967</v>
      </c>
      <c r="C9971" s="2"/>
      <c r="N9971"/>
      <c r="S9971"/>
    </row>
    <row r="9972" spans="1:19" x14ac:dyDescent="0.4">
      <c r="C9972" s="2"/>
    </row>
    <row r="9973" spans="1:19" x14ac:dyDescent="0.4">
      <c r="A9973" s="12" t="s">
        <v>2952</v>
      </c>
      <c r="B9973" s="13" t="s">
        <v>968</v>
      </c>
      <c r="C9973" s="2"/>
      <c r="N9973"/>
      <c r="S9973"/>
    </row>
    <row r="9974" spans="1:19" x14ac:dyDescent="0.4">
      <c r="A9974" s="12" t="s">
        <v>3138</v>
      </c>
      <c r="C9974" s="2"/>
      <c r="N9974"/>
      <c r="S9974"/>
    </row>
    <row r="9975" spans="1:19" x14ac:dyDescent="0.4">
      <c r="A9975" s="12" t="s">
        <v>2952</v>
      </c>
      <c r="B9975" s="13" t="s">
        <v>969</v>
      </c>
      <c r="C9975" s="2"/>
      <c r="N9975"/>
      <c r="S9975"/>
    </row>
    <row r="9976" spans="1:19" x14ac:dyDescent="0.4">
      <c r="A9976" s="12" t="s">
        <v>3138</v>
      </c>
      <c r="C9976" s="2"/>
      <c r="N9976"/>
      <c r="S9976"/>
    </row>
    <row r="9977" spans="1:19" x14ac:dyDescent="0.4">
      <c r="A9977" s="12" t="s">
        <v>2952</v>
      </c>
      <c r="B9977" s="14" t="str">
        <f>"grub2-install /dev/" &amp; $H$20</f>
        <v>grub2-install /dev/sda</v>
      </c>
      <c r="C9977" s="2"/>
      <c r="N9977"/>
      <c r="S9977"/>
    </row>
    <row r="9978" spans="1:19" x14ac:dyDescent="0.4">
      <c r="B9978" s="14"/>
      <c r="C9978" s="2"/>
      <c r="N9978"/>
      <c r="S9978"/>
    </row>
    <row r="9979" spans="1:19" x14ac:dyDescent="0.4">
      <c r="C9979" s="2"/>
      <c r="L9979" t="s">
        <v>1072</v>
      </c>
      <c r="N9979"/>
      <c r="S9979"/>
    </row>
    <row r="9980" spans="1:19" x14ac:dyDescent="0.4">
      <c r="C9980" s="2"/>
      <c r="L9980" t="s">
        <v>1551</v>
      </c>
      <c r="N9980"/>
      <c r="S9980"/>
    </row>
    <row r="9981" spans="1:19" x14ac:dyDescent="0.4">
      <c r="A9981" s="12" t="s">
        <v>3138</v>
      </c>
      <c r="C9981" s="2"/>
      <c r="N9981"/>
      <c r="S9981"/>
    </row>
    <row r="9982" spans="1:19" x14ac:dyDescent="0.4">
      <c r="A9982" s="12" t="s">
        <v>2952</v>
      </c>
      <c r="B9982" s="13" t="s">
        <v>951</v>
      </c>
      <c r="C9982" s="2"/>
      <c r="N9982"/>
      <c r="S9982"/>
    </row>
    <row r="9983" spans="1:19" x14ac:dyDescent="0.4">
      <c r="C9983" s="2"/>
    </row>
    <row r="9984" spans="1:19" x14ac:dyDescent="0.4">
      <c r="C9984" s="2"/>
    </row>
    <row r="9985" spans="1:19" x14ac:dyDescent="0.4">
      <c r="A9985" s="12" t="s">
        <v>2952</v>
      </c>
      <c r="C9985" s="2"/>
    </row>
    <row r="9986" spans="1:19" x14ac:dyDescent="0.4">
      <c r="A9986" s="12" t="s">
        <v>2952</v>
      </c>
      <c r="B9986" s="13" t="s">
        <v>970</v>
      </c>
      <c r="C9986" s="2"/>
      <c r="N9986"/>
      <c r="S9986"/>
    </row>
    <row r="9987" spans="1:19" x14ac:dyDescent="0.4">
      <c r="A9987" s="12" t="s">
        <v>2952</v>
      </c>
      <c r="B9987" s="13" t="s">
        <v>971</v>
      </c>
      <c r="C9987" s="2"/>
      <c r="N9987"/>
      <c r="S9987"/>
    </row>
    <row r="9988" spans="1:19" x14ac:dyDescent="0.4">
      <c r="A9988" s="12" t="s">
        <v>2952</v>
      </c>
      <c r="B9988" s="13" t="s">
        <v>972</v>
      </c>
      <c r="C9988" s="2"/>
      <c r="N9988"/>
      <c r="S9988"/>
    </row>
    <row r="9989" spans="1:19" x14ac:dyDescent="0.4">
      <c r="A9989" s="12" t="s">
        <v>2952</v>
      </c>
      <c r="B9989" s="13" t="s">
        <v>973</v>
      </c>
      <c r="C9989" s="2"/>
      <c r="N9989"/>
      <c r="S9989"/>
    </row>
    <row r="9990" spans="1:19" x14ac:dyDescent="0.4">
      <c r="C9990" s="2"/>
      <c r="N9990"/>
      <c r="S9990"/>
    </row>
    <row r="9991" spans="1:19" x14ac:dyDescent="0.4">
      <c r="A9991" s="12" t="s">
        <v>2952</v>
      </c>
      <c r="B9991" s="13" t="s">
        <v>974</v>
      </c>
      <c r="C9991" s="2"/>
      <c r="N9991"/>
      <c r="S9991"/>
    </row>
    <row r="9992" spans="1:19" x14ac:dyDescent="0.4">
      <c r="A9992" s="12" t="s">
        <v>2952</v>
      </c>
      <c r="B9992" s="13" t="s">
        <v>975</v>
      </c>
      <c r="C9992" s="2"/>
      <c r="N9992"/>
      <c r="S9992"/>
    </row>
    <row r="9993" spans="1:19" x14ac:dyDescent="0.4">
      <c r="A9993" s="12" t="s">
        <v>2952</v>
      </c>
      <c r="B9993" s="13" t="s">
        <v>976</v>
      </c>
      <c r="C9993" s="2"/>
      <c r="N9993"/>
      <c r="S9993"/>
    </row>
    <row r="9994" spans="1:19" x14ac:dyDescent="0.4">
      <c r="A9994" s="12" t="s">
        <v>2952</v>
      </c>
      <c r="C9994" s="2"/>
      <c r="N9994"/>
      <c r="S9994"/>
    </row>
    <row r="9995" spans="1:19" x14ac:dyDescent="0.4">
      <c r="A9995" s="12" t="s">
        <v>2952</v>
      </c>
      <c r="B9995" s="13" t="s">
        <v>977</v>
      </c>
      <c r="C9995" s="2"/>
      <c r="N9995"/>
      <c r="S9995"/>
    </row>
    <row r="9996" spans="1:19" x14ac:dyDescent="0.4">
      <c r="C9996" s="2"/>
    </row>
    <row r="9997" spans="1:19" x14ac:dyDescent="0.4">
      <c r="C9997" s="2"/>
    </row>
    <row r="9998" spans="1:19" x14ac:dyDescent="0.4">
      <c r="A9998" s="12" t="s">
        <v>2952</v>
      </c>
      <c r="C9998" s="2"/>
    </row>
    <row r="9999" spans="1:19" x14ac:dyDescent="0.4">
      <c r="A9999" s="12" t="s">
        <v>2952</v>
      </c>
      <c r="C9999" s="2" t="s">
        <v>978</v>
      </c>
      <c r="N9999"/>
      <c r="S9999"/>
    </row>
    <row r="10000" spans="1:19" x14ac:dyDescent="0.4">
      <c r="A10000" s="12" t="s">
        <v>2952</v>
      </c>
      <c r="C10000" s="2"/>
    </row>
    <row r="10001" spans="1:19" x14ac:dyDescent="0.4">
      <c r="A10001" s="12" t="s">
        <v>1554</v>
      </c>
      <c r="C10001" s="2" t="s">
        <v>982</v>
      </c>
      <c r="N10001"/>
      <c r="S10001"/>
    </row>
    <row r="10002" spans="1:19" x14ac:dyDescent="0.4">
      <c r="A10002" s="12" t="s">
        <v>2952</v>
      </c>
      <c r="C10002" s="2" t="s">
        <v>7075</v>
      </c>
      <c r="N10002"/>
      <c r="S10002"/>
    </row>
    <row r="10003" spans="1:19" x14ac:dyDescent="0.4">
      <c r="C10003" s="2"/>
    </row>
    <row r="10004" spans="1:19" x14ac:dyDescent="0.4">
      <c r="C10004" s="2"/>
    </row>
    <row r="10005" spans="1:19" x14ac:dyDescent="0.4">
      <c r="C10005" s="2"/>
    </row>
    <row r="10006" spans="1:19" x14ac:dyDescent="0.4">
      <c r="C10006" s="2"/>
    </row>
    <row r="10007" spans="1:19" x14ac:dyDescent="0.4">
      <c r="C10007" s="2"/>
    </row>
    <row r="10008" spans="1:19" x14ac:dyDescent="0.4">
      <c r="C10008" s="2"/>
    </row>
    <row r="10009" spans="1:19" x14ac:dyDescent="0.4">
      <c r="C10009" s="2"/>
    </row>
    <row r="10010" spans="1:19" x14ac:dyDescent="0.4">
      <c r="C10010" s="2" t="s">
        <v>2587</v>
      </c>
    </row>
    <row r="10011" spans="1:19" x14ac:dyDescent="0.4">
      <c r="C10011" s="2" t="s">
        <v>2588</v>
      </c>
    </row>
    <row r="10012" spans="1:19" x14ac:dyDescent="0.4">
      <c r="A10012"/>
      <c r="B10012"/>
      <c r="C10012" s="2" t="s">
        <v>2592</v>
      </c>
      <c r="N10012"/>
      <c r="S10012"/>
    </row>
    <row r="10013" spans="1:19" x14ac:dyDescent="0.4">
      <c r="C10013" s="2" t="s">
        <v>2589</v>
      </c>
    </row>
    <row r="10014" spans="1:19" x14ac:dyDescent="0.4">
      <c r="C10014" s="2" t="s">
        <v>2930</v>
      </c>
    </row>
    <row r="10015" spans="1:19" x14ac:dyDescent="0.4">
      <c r="A10015"/>
      <c r="B10015"/>
      <c r="C10015" s="2" t="s">
        <v>2953</v>
      </c>
      <c r="N10015"/>
      <c r="S10015"/>
    </row>
    <row r="10016" spans="1:19" x14ac:dyDescent="0.4">
      <c r="A10016"/>
      <c r="B10016"/>
      <c r="C10016" s="2" t="s">
        <v>2628</v>
      </c>
      <c r="N10016"/>
      <c r="S10016"/>
    </row>
    <row r="10017" spans="1:25" x14ac:dyDescent="0.4">
      <c r="A10017"/>
      <c r="B10017"/>
      <c r="C10017" s="2" t="s">
        <v>2596</v>
      </c>
      <c r="N10017"/>
      <c r="S10017"/>
    </row>
    <row r="10018" spans="1:25" x14ac:dyDescent="0.4">
      <c r="A10018"/>
      <c r="B10018"/>
      <c r="C10018" s="2" t="s">
        <v>2597</v>
      </c>
      <c r="N10018"/>
      <c r="S10018"/>
    </row>
    <row r="10019" spans="1:25" x14ac:dyDescent="0.4">
      <c r="A10019"/>
      <c r="B10019"/>
      <c r="C10019" s="2" t="s">
        <v>3012</v>
      </c>
      <c r="N10019"/>
      <c r="S10019"/>
    </row>
    <row r="10020" spans="1:25" x14ac:dyDescent="0.4">
      <c r="A10020"/>
      <c r="B10020"/>
      <c r="C10020" s="2" t="s">
        <v>3109</v>
      </c>
      <c r="N10020"/>
      <c r="S10020"/>
    </row>
    <row r="10021" spans="1:25" x14ac:dyDescent="0.4">
      <c r="A10021"/>
      <c r="B10021"/>
      <c r="C10021" s="2" t="s">
        <v>3117</v>
      </c>
      <c r="N10021"/>
      <c r="S10021"/>
    </row>
    <row r="10022" spans="1:25" x14ac:dyDescent="0.4">
      <c r="A10022"/>
      <c r="B10022"/>
      <c r="C10022" s="2" t="s">
        <v>2601</v>
      </c>
      <c r="N10022"/>
      <c r="S10022"/>
    </row>
    <row r="10023" spans="1:25" x14ac:dyDescent="0.4">
      <c r="A10023"/>
      <c r="B10023"/>
      <c r="C10023" s="2" t="s">
        <v>2599</v>
      </c>
      <c r="N10023"/>
      <c r="S10023"/>
    </row>
    <row r="10024" spans="1:25" x14ac:dyDescent="0.4">
      <c r="A10024"/>
      <c r="B10024"/>
      <c r="C10024" s="2" t="s">
        <v>2617</v>
      </c>
    </row>
    <row r="10025" spans="1:25" x14ac:dyDescent="0.4">
      <c r="C10025" s="2" t="s">
        <v>6400</v>
      </c>
    </row>
    <row r="10026" spans="1:25" x14ac:dyDescent="0.4">
      <c r="A10026"/>
      <c r="B10026"/>
      <c r="C10026" s="2" t="s">
        <v>2593</v>
      </c>
    </row>
    <row r="10027" spans="1:25" x14ac:dyDescent="0.4">
      <c r="A10027"/>
      <c r="B10027"/>
      <c r="C10027" s="2" t="s">
        <v>2608</v>
      </c>
    </row>
    <row r="10028" spans="1:25" x14ac:dyDescent="0.4">
      <c r="A10028"/>
      <c r="B10028"/>
      <c r="C10028" s="2" t="s">
        <v>2594</v>
      </c>
    </row>
    <row r="10029" spans="1:25" x14ac:dyDescent="0.4">
      <c r="A10029"/>
      <c r="B10029"/>
      <c r="C10029" s="2" t="s">
        <v>2595</v>
      </c>
    </row>
    <row r="10030" spans="1:25" x14ac:dyDescent="0.4">
      <c r="A10030"/>
      <c r="B10030"/>
      <c r="C10030" s="2" t="s">
        <v>2605</v>
      </c>
    </row>
    <row r="10031" spans="1:25" x14ac:dyDescent="0.4">
      <c r="A10031"/>
      <c r="B10031"/>
      <c r="C10031" s="2" t="s">
        <v>2619</v>
      </c>
      <c r="L10031" t="s">
        <v>2621</v>
      </c>
      <c r="Q10031" t="s">
        <v>2622</v>
      </c>
      <c r="Y10031" t="s">
        <v>2623</v>
      </c>
    </row>
    <row r="10032" spans="1:25" x14ac:dyDescent="0.4">
      <c r="A10032"/>
      <c r="B10032"/>
      <c r="C10032" s="2" t="s">
        <v>2620</v>
      </c>
      <c r="L10032" t="s">
        <v>2624</v>
      </c>
      <c r="Q10032" t="s">
        <v>2625</v>
      </c>
    </row>
    <row r="10033" spans="1:19" x14ac:dyDescent="0.4">
      <c r="A10033"/>
      <c r="B10033"/>
      <c r="C10033" s="2" t="s">
        <v>2626</v>
      </c>
    </row>
    <row r="10034" spans="1:19" x14ac:dyDescent="0.4">
      <c r="A10034"/>
      <c r="B10034"/>
      <c r="C10034" s="2" t="s">
        <v>2607</v>
      </c>
      <c r="N10034"/>
      <c r="S10034"/>
    </row>
    <row r="10035" spans="1:19" x14ac:dyDescent="0.4">
      <c r="C10035" s="2" t="s">
        <v>4873</v>
      </c>
    </row>
    <row r="10036" spans="1:19" x14ac:dyDescent="0.4">
      <c r="A10036"/>
      <c r="B10036"/>
      <c r="C10036" s="2" t="s">
        <v>3116</v>
      </c>
    </row>
    <row r="10037" spans="1:19" x14ac:dyDescent="0.4">
      <c r="C10037" s="2"/>
    </row>
    <row r="10038" spans="1:19" x14ac:dyDescent="0.4">
      <c r="A10038"/>
      <c r="B10038"/>
      <c r="C10038" s="2" t="s">
        <v>2591</v>
      </c>
      <c r="N10038"/>
      <c r="S10038"/>
    </row>
    <row r="10039" spans="1:19" x14ac:dyDescent="0.4">
      <c r="C10039" s="2" t="s">
        <v>2590</v>
      </c>
    </row>
    <row r="10040" spans="1:19" x14ac:dyDescent="0.4">
      <c r="A10040"/>
      <c r="B10040"/>
      <c r="C10040" s="2" t="s">
        <v>2931</v>
      </c>
      <c r="N10040"/>
      <c r="S10040"/>
    </row>
    <row r="10041" spans="1:19" x14ac:dyDescent="0.4">
      <c r="C10041" s="2" t="s">
        <v>3011</v>
      </c>
    </row>
    <row r="10042" spans="1:19" x14ac:dyDescent="0.4">
      <c r="C10042" s="2" t="s">
        <v>3010</v>
      </c>
    </row>
    <row r="10043" spans="1:19" x14ac:dyDescent="0.4">
      <c r="A10043"/>
      <c r="B10043"/>
      <c r="C10043" s="2" t="s">
        <v>2598</v>
      </c>
      <c r="N10043"/>
      <c r="S10043"/>
    </row>
    <row r="10044" spans="1:19" x14ac:dyDescent="0.4">
      <c r="A10044"/>
      <c r="B10044"/>
      <c r="C10044" s="2" t="s">
        <v>2600</v>
      </c>
      <c r="N10044"/>
      <c r="S10044"/>
    </row>
    <row r="10045" spans="1:19" x14ac:dyDescent="0.4">
      <c r="A10045"/>
      <c r="B10045"/>
      <c r="C10045" s="2" t="s">
        <v>3118</v>
      </c>
    </row>
    <row r="10046" spans="1:19" x14ac:dyDescent="0.4">
      <c r="A10046"/>
      <c r="B10046"/>
      <c r="C10046" s="2" t="s">
        <v>2603</v>
      </c>
      <c r="N10046"/>
      <c r="S10046"/>
    </row>
    <row r="10047" spans="1:19" x14ac:dyDescent="0.4">
      <c r="A10047"/>
      <c r="B10047"/>
      <c r="C10047" s="2" t="s">
        <v>2618</v>
      </c>
    </row>
    <row r="10048" spans="1:19" x14ac:dyDescent="0.4">
      <c r="A10048"/>
      <c r="B10048"/>
      <c r="C10048" s="2" t="s">
        <v>2627</v>
      </c>
    </row>
    <row r="10049" spans="1:19" x14ac:dyDescent="0.4">
      <c r="A10049"/>
      <c r="B10049"/>
      <c r="C10049" s="2" t="s">
        <v>2604</v>
      </c>
    </row>
    <row r="10050" spans="1:19" x14ac:dyDescent="0.4">
      <c r="C10050" s="2" t="s">
        <v>4718</v>
      </c>
    </row>
    <row r="10051" spans="1:19" x14ac:dyDescent="0.4">
      <c r="C10051" s="2"/>
    </row>
    <row r="10052" spans="1:19" x14ac:dyDescent="0.4">
      <c r="C10052" s="2"/>
    </row>
    <row r="10053" spans="1:19" x14ac:dyDescent="0.4">
      <c r="A10053" s="12" t="s">
        <v>1554</v>
      </c>
      <c r="C10053" s="2"/>
    </row>
    <row r="10054" spans="1:19" x14ac:dyDescent="0.4">
      <c r="A10054" s="12" t="s">
        <v>1554</v>
      </c>
      <c r="C10054" s="2"/>
    </row>
    <row r="10055" spans="1:19" x14ac:dyDescent="0.4">
      <c r="A10055" s="12" t="s">
        <v>1554</v>
      </c>
      <c r="C10055" s="2"/>
    </row>
    <row r="10056" spans="1:19" x14ac:dyDescent="0.4">
      <c r="A10056" s="12" t="s">
        <v>1554</v>
      </c>
      <c r="C10056" s="2"/>
    </row>
    <row r="10057" spans="1:19" x14ac:dyDescent="0.4">
      <c r="A10057" s="12" t="s">
        <v>1554</v>
      </c>
      <c r="B10057" s="17" t="s">
        <v>8679</v>
      </c>
      <c r="C10057" s="2"/>
      <c r="N10057"/>
      <c r="S10057"/>
    </row>
    <row r="10058" spans="1:19" x14ac:dyDescent="0.4">
      <c r="A10058" s="12" t="s">
        <v>4728</v>
      </c>
      <c r="C10058" s="2"/>
    </row>
    <row r="10059" spans="1:19" x14ac:dyDescent="0.4">
      <c r="A10059" s="12" t="s">
        <v>4728</v>
      </c>
      <c r="B10059" s="18" t="s">
        <v>4783</v>
      </c>
      <c r="C10059" s="2"/>
    </row>
    <row r="10060" spans="1:19" x14ac:dyDescent="0.4">
      <c r="A10060" s="12" t="s">
        <v>1554</v>
      </c>
      <c r="B10060" s="13" t="s">
        <v>7076</v>
      </c>
      <c r="C10060" s="2"/>
    </row>
    <row r="10061" spans="1:19" x14ac:dyDescent="0.4">
      <c r="A10061" s="12" t="s">
        <v>4728</v>
      </c>
      <c r="B10061" s="13" t="s">
        <v>4775</v>
      </c>
      <c r="C10061" s="2"/>
      <c r="M10061" t="s">
        <v>4762</v>
      </c>
    </row>
    <row r="10062" spans="1:19" x14ac:dyDescent="0.4">
      <c r="A10062" s="12" t="s">
        <v>4728</v>
      </c>
      <c r="B10062" s="13" t="s">
        <v>4765</v>
      </c>
      <c r="C10062" s="2"/>
    </row>
    <row r="10063" spans="1:19" x14ac:dyDescent="0.4">
      <c r="A10063" s="12" t="s">
        <v>4728</v>
      </c>
      <c r="B10063" s="13" t="s">
        <v>4763</v>
      </c>
      <c r="C10063" s="2"/>
    </row>
    <row r="10064" spans="1:19" x14ac:dyDescent="0.4">
      <c r="A10064" s="12" t="s">
        <v>4728</v>
      </c>
      <c r="B10064" s="13" t="s">
        <v>4782</v>
      </c>
      <c r="C10064" s="2"/>
    </row>
    <row r="10065" spans="1:19" x14ac:dyDescent="0.4">
      <c r="A10065" s="12" t="s">
        <v>4728</v>
      </c>
      <c r="B10065" s="13" t="s">
        <v>4764</v>
      </c>
      <c r="C10065" s="2"/>
    </row>
    <row r="10066" spans="1:19" x14ac:dyDescent="0.4">
      <c r="A10066" s="12" t="s">
        <v>4728</v>
      </c>
      <c r="B10066" s="13" t="s">
        <v>4765</v>
      </c>
      <c r="C10066" s="2"/>
    </row>
    <row r="10067" spans="1:19" x14ac:dyDescent="0.4">
      <c r="A10067" s="12" t="s">
        <v>1554</v>
      </c>
      <c r="C10067" s="2"/>
      <c r="N10067"/>
      <c r="S10067"/>
    </row>
    <row r="10068" spans="1:19" x14ac:dyDescent="0.4">
      <c r="A10068" s="12" t="s">
        <v>1554</v>
      </c>
      <c r="B10068" s="18" t="s">
        <v>2673</v>
      </c>
      <c r="C10068" s="2"/>
      <c r="N10068"/>
      <c r="S10068"/>
    </row>
    <row r="10069" spans="1:19" x14ac:dyDescent="0.4">
      <c r="A10069" s="12" t="s">
        <v>1554</v>
      </c>
      <c r="B10069" s="13" t="s">
        <v>4766</v>
      </c>
      <c r="C10069" s="2"/>
      <c r="N10069"/>
      <c r="S10069"/>
    </row>
    <row r="10070" spans="1:19" x14ac:dyDescent="0.4">
      <c r="A10070" s="12" t="s">
        <v>1554</v>
      </c>
      <c r="B10070" s="13" t="s">
        <v>4767</v>
      </c>
      <c r="C10070" s="2"/>
      <c r="N10070"/>
      <c r="S10070"/>
    </row>
    <row r="10071" spans="1:19" x14ac:dyDescent="0.4">
      <c r="A10071" s="12" t="s">
        <v>4728</v>
      </c>
      <c r="C10071" s="2"/>
    </row>
    <row r="10072" spans="1:19" x14ac:dyDescent="0.4">
      <c r="A10072" s="12" t="s">
        <v>1554</v>
      </c>
      <c r="B10072" s="18" t="s">
        <v>4768</v>
      </c>
      <c r="C10072" s="2"/>
      <c r="N10072"/>
      <c r="S10072"/>
    </row>
    <row r="10073" spans="1:19" x14ac:dyDescent="0.4">
      <c r="A10073" s="12" t="s">
        <v>1554</v>
      </c>
      <c r="B10073" s="13" t="s">
        <v>4769</v>
      </c>
      <c r="C10073" s="2"/>
    </row>
    <row r="10074" spans="1:19" x14ac:dyDescent="0.4">
      <c r="A10074" s="12" t="s">
        <v>1554</v>
      </c>
      <c r="B10074" s="13" t="s">
        <v>4770</v>
      </c>
      <c r="C10074" s="2"/>
    </row>
    <row r="10075" spans="1:19" x14ac:dyDescent="0.4">
      <c r="A10075" s="12" t="s">
        <v>1554</v>
      </c>
      <c r="B10075" s="13" t="s">
        <v>4771</v>
      </c>
      <c r="C10075" s="2"/>
    </row>
    <row r="10076" spans="1:19" x14ac:dyDescent="0.4">
      <c r="A10076" s="12" t="s">
        <v>1554</v>
      </c>
      <c r="B10076" s="13" t="s">
        <v>4772</v>
      </c>
      <c r="C10076" s="2"/>
    </row>
    <row r="10077" spans="1:19" x14ac:dyDescent="0.4">
      <c r="A10077" s="12" t="s">
        <v>1554</v>
      </c>
      <c r="B10077" s="13" t="s">
        <v>4773</v>
      </c>
      <c r="C10077" s="2"/>
    </row>
    <row r="10078" spans="1:19" x14ac:dyDescent="0.4">
      <c r="A10078" s="12" t="s">
        <v>4728</v>
      </c>
      <c r="B10078" s="13" t="s">
        <v>4774</v>
      </c>
      <c r="C10078" s="2"/>
    </row>
    <row r="10079" spans="1:19" x14ac:dyDescent="0.4">
      <c r="C10079" s="2"/>
      <c r="D10079" t="s">
        <v>4784</v>
      </c>
      <c r="E10079" s="1"/>
      <c r="J10079" s="8"/>
      <c r="N10079"/>
    </row>
    <row r="10080" spans="1:19" x14ac:dyDescent="0.4">
      <c r="C10080" s="2"/>
      <c r="E10080" s="1" t="s">
        <v>4799</v>
      </c>
      <c r="J10080" s="8"/>
      <c r="N10080"/>
    </row>
    <row r="10081" spans="3:14" x14ac:dyDescent="0.4">
      <c r="C10081" s="2"/>
      <c r="E10081" s="1" t="s">
        <v>4785</v>
      </c>
      <c r="J10081" s="8"/>
      <c r="N10081"/>
    </row>
    <row r="10082" spans="3:14" x14ac:dyDescent="0.4">
      <c r="C10082" s="2"/>
      <c r="E10082" s="1" t="s">
        <v>4786</v>
      </c>
      <c r="J10082" s="8"/>
      <c r="N10082"/>
    </row>
    <row r="10083" spans="3:14" x14ac:dyDescent="0.4">
      <c r="C10083" s="2"/>
      <c r="E10083" s="1" t="s">
        <v>4787</v>
      </c>
      <c r="J10083" s="8"/>
      <c r="N10083"/>
    </row>
    <row r="10084" spans="3:14" x14ac:dyDescent="0.4">
      <c r="C10084" s="2"/>
      <c r="E10084" s="1" t="s">
        <v>4788</v>
      </c>
      <c r="J10084" s="8"/>
      <c r="N10084"/>
    </row>
    <row r="10085" spans="3:14" x14ac:dyDescent="0.4">
      <c r="C10085" s="2"/>
      <c r="E10085" s="1" t="s">
        <v>4789</v>
      </c>
      <c r="J10085" s="8"/>
      <c r="N10085"/>
    </row>
    <row r="10086" spans="3:14" x14ac:dyDescent="0.4">
      <c r="C10086" s="2"/>
      <c r="E10086" s="1"/>
      <c r="J10086" s="8"/>
      <c r="N10086"/>
    </row>
    <row r="10087" spans="3:14" x14ac:dyDescent="0.4">
      <c r="C10087" s="2"/>
      <c r="E10087" s="1" t="s">
        <v>4790</v>
      </c>
      <c r="J10087" s="8"/>
      <c r="N10087"/>
    </row>
    <row r="10088" spans="3:14" x14ac:dyDescent="0.4">
      <c r="C10088" s="2"/>
      <c r="E10088" s="1" t="s">
        <v>4791</v>
      </c>
      <c r="J10088" s="8"/>
      <c r="N10088"/>
    </row>
    <row r="10089" spans="3:14" x14ac:dyDescent="0.4">
      <c r="C10089" s="2"/>
      <c r="E10089" s="1" t="s">
        <v>4792</v>
      </c>
      <c r="J10089" s="8"/>
      <c r="N10089"/>
    </row>
    <row r="10090" spans="3:14" x14ac:dyDescent="0.4">
      <c r="C10090" s="2"/>
      <c r="E10090" s="1" t="s">
        <v>4793</v>
      </c>
      <c r="J10090" s="8"/>
      <c r="N10090"/>
    </row>
    <row r="10091" spans="3:14" x14ac:dyDescent="0.4">
      <c r="C10091" s="2"/>
      <c r="E10091" s="1" t="s">
        <v>4794</v>
      </c>
      <c r="J10091" s="8"/>
      <c r="N10091"/>
    </row>
    <row r="10092" spans="3:14" x14ac:dyDescent="0.4">
      <c r="C10092" s="2"/>
      <c r="E10092" s="1"/>
      <c r="J10092" s="8"/>
      <c r="N10092"/>
    </row>
    <row r="10093" spans="3:14" x14ac:dyDescent="0.4">
      <c r="C10093" s="2"/>
      <c r="E10093" s="1" t="s">
        <v>4802</v>
      </c>
      <c r="J10093" s="8"/>
      <c r="N10093"/>
    </row>
    <row r="10094" spans="3:14" x14ac:dyDescent="0.4">
      <c r="C10094" s="2"/>
      <c r="E10094" s="1" t="s">
        <v>4795</v>
      </c>
      <c r="J10094" s="8"/>
      <c r="N10094"/>
    </row>
    <row r="10095" spans="3:14" x14ac:dyDescent="0.4">
      <c r="C10095" s="2"/>
      <c r="E10095" s="1" t="s">
        <v>4796</v>
      </c>
      <c r="J10095" s="8"/>
      <c r="N10095"/>
    </row>
    <row r="10096" spans="3:14" x14ac:dyDescent="0.4">
      <c r="C10096" s="2"/>
      <c r="E10096" s="1"/>
      <c r="F10096" t="s">
        <v>4797</v>
      </c>
      <c r="J10096" s="8"/>
      <c r="N10096"/>
    </row>
    <row r="10097" spans="3:14" x14ac:dyDescent="0.4">
      <c r="C10097" s="2"/>
      <c r="E10097" s="1"/>
      <c r="F10097" t="s">
        <v>4798</v>
      </c>
      <c r="J10097" s="8"/>
      <c r="N10097"/>
    </row>
    <row r="10098" spans="3:14" x14ac:dyDescent="0.4">
      <c r="C10098" s="2"/>
      <c r="E10098" s="1"/>
      <c r="G10098" t="s">
        <v>4800</v>
      </c>
      <c r="J10098" s="8"/>
      <c r="N10098"/>
    </row>
    <row r="10099" spans="3:14" x14ac:dyDescent="0.4">
      <c r="C10099" s="2"/>
      <c r="G10099" t="s">
        <v>4801</v>
      </c>
    </row>
  </sheetData>
  <autoFilter ref="A1:V10002" xr:uid="{2E2B4FD5-6052-4E0D-85EB-0DB75D5BF99D}"/>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2641</v>
      </c>
    </row>
    <row r="3" spans="1:30" ht="19.5" thickBot="1" x14ac:dyDescent="0.45">
      <c r="B3" s="27" t="s">
        <v>2003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2015</v>
      </c>
      <c r="Z5" s="34" t="str">
        <f>F45</f>
        <v>10.0.100.101</v>
      </c>
      <c r="AA5" s="38"/>
      <c r="AB5" s="47" t="s">
        <v>2036</v>
      </c>
      <c r="AC5" s="34" t="str">
        <f>IF(F50="","",F50)</f>
        <v>10.0.102.0/24</v>
      </c>
    </row>
    <row r="6" spans="1:30" x14ac:dyDescent="0.4">
      <c r="B6" s="38"/>
      <c r="C6" s="38"/>
      <c r="D6" s="47"/>
      <c r="E6" s="34"/>
      <c r="F6" s="38"/>
      <c r="G6" s="38"/>
      <c r="H6" s="38"/>
      <c r="I6" s="38"/>
      <c r="J6" s="78" t="s">
        <v>1987</v>
      </c>
      <c r="K6" s="79"/>
      <c r="L6" s="38"/>
      <c r="M6" s="38"/>
      <c r="N6" s="65"/>
      <c r="O6" s="38"/>
      <c r="P6" s="47"/>
      <c r="Q6" s="34"/>
      <c r="R6" s="38"/>
      <c r="S6" s="33"/>
      <c r="T6" s="34"/>
      <c r="U6" s="33"/>
      <c r="V6" s="34"/>
      <c r="W6" s="38"/>
      <c r="X6" s="38"/>
      <c r="Y6" s="47" t="s">
        <v>2016</v>
      </c>
      <c r="Z6" s="34" t="str">
        <f>F46</f>
        <v>10.0.100.102</v>
      </c>
      <c r="AA6" s="38"/>
      <c r="AB6" s="47" t="s">
        <v>2037</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2017</v>
      </c>
      <c r="Z7" s="34" t="str">
        <f>F47</f>
        <v>10.0.100.103</v>
      </c>
      <c r="AB7" s="47" t="s">
        <v>2038</v>
      </c>
      <c r="AC7" s="34" t="str">
        <f>IF(F52="","",F52)</f>
        <v>10.0.104.101</v>
      </c>
    </row>
    <row r="8" spans="1:30" x14ac:dyDescent="0.4">
      <c r="C8" s="35"/>
      <c r="D8" s="77" t="s">
        <v>1981</v>
      </c>
      <c r="E8" s="77"/>
      <c r="F8" s="36"/>
      <c r="G8" s="78" t="s">
        <v>1986</v>
      </c>
      <c r="H8" s="79"/>
      <c r="J8" t="str">
        <f>F35</f>
        <v>ol-10</v>
      </c>
      <c r="M8" s="78" t="s">
        <v>1986</v>
      </c>
      <c r="N8" s="79"/>
      <c r="O8" s="35"/>
      <c r="P8" s="77" t="s">
        <v>1981</v>
      </c>
      <c r="Q8" s="77"/>
      <c r="R8" s="36"/>
      <c r="S8" s="33"/>
      <c r="T8" s="34"/>
      <c r="U8" s="86" t="s">
        <v>2009</v>
      </c>
      <c r="V8" s="87"/>
      <c r="Y8" s="47" t="s">
        <v>2028</v>
      </c>
      <c r="Z8" s="34" t="str">
        <f>F48</f>
        <v>10.0.101.101</v>
      </c>
      <c r="AB8" s="47" t="s">
        <v>2039</v>
      </c>
      <c r="AC8" s="34" t="str">
        <f>IF(F53="","",F53)</f>
        <v>10.0.105.101</v>
      </c>
    </row>
    <row r="9" spans="1:30" x14ac:dyDescent="0.4">
      <c r="C9" s="37"/>
      <c r="D9" s="42" t="s">
        <v>1043</v>
      </c>
      <c r="E9" s="42" t="s">
        <v>1984</v>
      </c>
      <c r="F9" s="39"/>
      <c r="G9" s="65" t="str">
        <f>F25 &amp; "/" &amp; F39</f>
        <v>169.254.1.201/24</v>
      </c>
      <c r="N9" s="67" t="str">
        <f>F31 &amp; "/" &amp; F39</f>
        <v>169.254.1.202/24</v>
      </c>
      <c r="O9" s="37"/>
      <c r="P9" s="42" t="s">
        <v>1043</v>
      </c>
      <c r="Q9" s="42" t="s">
        <v>1984</v>
      </c>
      <c r="R9" s="39"/>
      <c r="S9" s="33"/>
      <c r="T9" s="34"/>
      <c r="U9" s="40"/>
      <c r="V9" s="41"/>
      <c r="Y9" s="47" t="s">
        <v>2029</v>
      </c>
      <c r="Z9" s="34" t="str">
        <f>F49</f>
        <v>10.0.101.102</v>
      </c>
      <c r="AB9" s="47" t="s">
        <v>2040</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8" t="s">
        <v>1985</v>
      </c>
      <c r="F12" s="79"/>
      <c r="G12" s="65" t="str">
        <f>F27 &amp; "/" &amp; F39</f>
        <v>169.254.1.101/24</v>
      </c>
      <c r="N12" s="67" t="str">
        <f>F33 &amp; "/" &amp; F39</f>
        <v>169.254.1.101/24</v>
      </c>
      <c r="O12" s="78" t="s">
        <v>1985</v>
      </c>
      <c r="P12" s="79"/>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80" t="s">
        <v>2065</v>
      </c>
      <c r="V13" s="81"/>
      <c r="X13" s="80" t="s">
        <v>2064</v>
      </c>
      <c r="Y13" s="81"/>
      <c r="AA13" s="33"/>
      <c r="AB13" s="34" t="s">
        <v>2050</v>
      </c>
    </row>
    <row r="14" spans="1:30" x14ac:dyDescent="0.4">
      <c r="C14" s="40"/>
      <c r="D14" s="77" t="s">
        <v>2633</v>
      </c>
      <c r="E14" s="77"/>
      <c r="F14" s="41"/>
      <c r="O14" s="40"/>
      <c r="P14" s="77" t="s">
        <v>2633</v>
      </c>
      <c r="Q14" s="77"/>
      <c r="R14" s="41"/>
      <c r="S14" s="33"/>
      <c r="T14" s="34"/>
      <c r="U14" s="82"/>
      <c r="V14" s="83"/>
      <c r="X14" s="82"/>
      <c r="Y14" s="83"/>
      <c r="AA14" s="33"/>
      <c r="AB14" s="34" t="s">
        <v>2051</v>
      </c>
    </row>
    <row r="15" spans="1:30" x14ac:dyDescent="0.4">
      <c r="D15" s="43"/>
      <c r="E15" s="44"/>
      <c r="K15" s="12" t="str">
        <f>F40 &amp; "/" &amp; F41</f>
        <v>169.254.0.100/24</v>
      </c>
      <c r="P15" s="43"/>
      <c r="Q15" s="44"/>
      <c r="S15" s="33"/>
      <c r="T15" s="34"/>
      <c r="U15" s="84"/>
      <c r="V15" s="85"/>
      <c r="X15" s="84"/>
      <c r="Y15" s="85"/>
      <c r="AA15" s="33"/>
      <c r="AB15" s="58" t="s">
        <v>2053</v>
      </c>
    </row>
    <row r="16" spans="1:30" x14ac:dyDescent="0.4">
      <c r="D16" s="33"/>
      <c r="E16" s="34"/>
      <c r="J16" s="78" t="s">
        <v>1989</v>
      </c>
      <c r="K16" s="79"/>
      <c r="P16" s="33"/>
      <c r="Q16" s="34"/>
      <c r="S16" s="33"/>
      <c r="T16" s="34"/>
      <c r="U16" s="43"/>
      <c r="V16" s="44"/>
      <c r="X16" s="43"/>
      <c r="Y16" s="44"/>
      <c r="AA16" s="33"/>
      <c r="AB16" s="34" t="s">
        <v>2052</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2058</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1988</v>
      </c>
    </row>
    <row r="23" spans="2:30" x14ac:dyDescent="0.4">
      <c r="E23" s="50" t="s">
        <v>2047</v>
      </c>
      <c r="F23" s="7" t="s">
        <v>2048</v>
      </c>
    </row>
    <row r="24" spans="2:30" x14ac:dyDescent="0.4">
      <c r="E24" s="50" t="s">
        <v>2004</v>
      </c>
      <c r="F24" s="7" t="s">
        <v>1990</v>
      </c>
    </row>
    <row r="25" spans="2:30" x14ac:dyDescent="0.4">
      <c r="E25" s="50" t="s">
        <v>1992</v>
      </c>
      <c r="F25" s="61" t="s">
        <v>2630</v>
      </c>
    </row>
    <row r="26" spans="2:30" x14ac:dyDescent="0.4">
      <c r="E26" s="50" t="s">
        <v>2054</v>
      </c>
      <c r="F26" s="61" t="s">
        <v>2055</v>
      </c>
    </row>
    <row r="27" spans="2:30" x14ac:dyDescent="0.4">
      <c r="E27" s="50" t="s">
        <v>2629</v>
      </c>
      <c r="F27" s="61" t="s">
        <v>2631</v>
      </c>
    </row>
    <row r="28" spans="2:30" x14ac:dyDescent="0.4">
      <c r="B28" t="s">
        <v>1994</v>
      </c>
      <c r="F28" s="8"/>
    </row>
    <row r="29" spans="2:30" x14ac:dyDescent="0.4">
      <c r="E29" s="50" t="s">
        <v>2047</v>
      </c>
      <c r="F29" s="7" t="s">
        <v>2049</v>
      </c>
    </row>
    <row r="30" spans="2:30" x14ac:dyDescent="0.4">
      <c r="E30" s="50" t="s">
        <v>2004</v>
      </c>
      <c r="F30" s="7" t="s">
        <v>1995</v>
      </c>
    </row>
    <row r="31" spans="2:30" x14ac:dyDescent="0.4">
      <c r="E31" s="50" t="s">
        <v>1992</v>
      </c>
      <c r="F31" s="61" t="s">
        <v>2632</v>
      </c>
    </row>
    <row r="32" spans="2:30" x14ac:dyDescent="0.4">
      <c r="E32" s="50" t="s">
        <v>2054</v>
      </c>
      <c r="F32" s="61" t="s">
        <v>2056</v>
      </c>
    </row>
    <row r="33" spans="2:11" x14ac:dyDescent="0.4">
      <c r="E33" s="50" t="s">
        <v>2629</v>
      </c>
      <c r="F33" s="61" t="s">
        <v>2631</v>
      </c>
    </row>
    <row r="34" spans="2:11" x14ac:dyDescent="0.4">
      <c r="B34" t="s">
        <v>1997</v>
      </c>
      <c r="F34" s="8"/>
    </row>
    <row r="35" spans="2:11" x14ac:dyDescent="0.4">
      <c r="E35" s="50" t="s">
        <v>1046</v>
      </c>
      <c r="F35" s="7" t="s">
        <v>1071</v>
      </c>
    </row>
    <row r="36" spans="2:11" x14ac:dyDescent="0.4">
      <c r="E36" s="50" t="s">
        <v>2005</v>
      </c>
      <c r="F36" s="60" t="s">
        <v>2066</v>
      </c>
    </row>
    <row r="37" spans="2:11" x14ac:dyDescent="0.4">
      <c r="E37" s="50" t="s">
        <v>2000</v>
      </c>
      <c r="F37" s="7" t="s">
        <v>1999</v>
      </c>
    </row>
    <row r="38" spans="2:11" x14ac:dyDescent="0.4">
      <c r="E38" s="50" t="s">
        <v>2001</v>
      </c>
      <c r="F38" s="60" t="s">
        <v>2066</v>
      </c>
    </row>
    <row r="39" spans="2:11" x14ac:dyDescent="0.4">
      <c r="E39" s="50" t="s">
        <v>2060</v>
      </c>
      <c r="F39" s="62" t="s">
        <v>2067</v>
      </c>
    </row>
    <row r="40" spans="2:11" x14ac:dyDescent="0.4">
      <c r="E40" s="50" t="s">
        <v>2006</v>
      </c>
      <c r="F40" s="61" t="s">
        <v>2059</v>
      </c>
    </row>
    <row r="41" spans="2:11" x14ac:dyDescent="0.4">
      <c r="E41" s="50" t="s">
        <v>2007</v>
      </c>
      <c r="F41" s="62" t="s">
        <v>2067</v>
      </c>
    </row>
    <row r="42" spans="2:11" x14ac:dyDescent="0.4">
      <c r="E42" s="50" t="s">
        <v>2010</v>
      </c>
      <c r="F42" s="7" t="s">
        <v>2635</v>
      </c>
    </row>
    <row r="43" spans="2:11" x14ac:dyDescent="0.4">
      <c r="E43" s="50" t="s">
        <v>2013</v>
      </c>
      <c r="F43" s="7" t="s">
        <v>1040</v>
      </c>
    </row>
    <row r="44" spans="2:11" x14ac:dyDescent="0.4">
      <c r="E44" s="50" t="s">
        <v>2045</v>
      </c>
      <c r="F44" s="7" t="s">
        <v>2057</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t="s">
        <v>2035</v>
      </c>
      <c r="F50" s="7" t="s">
        <v>2063</v>
      </c>
      <c r="K50" t="s">
        <v>2061</v>
      </c>
    </row>
    <row r="51" spans="5:11" x14ac:dyDescent="0.4">
      <c r="E51" s="50" t="s">
        <v>2031</v>
      </c>
      <c r="F51" s="7" t="s">
        <v>2041</v>
      </c>
      <c r="K51" t="s">
        <v>2061</v>
      </c>
    </row>
    <row r="52" spans="5:11" x14ac:dyDescent="0.4">
      <c r="E52" s="50" t="s">
        <v>2032</v>
      </c>
      <c r="F52" s="7" t="s">
        <v>2042</v>
      </c>
      <c r="K52" t="s">
        <v>2061</v>
      </c>
    </row>
    <row r="53" spans="5:11" x14ac:dyDescent="0.4">
      <c r="E53" s="50" t="s">
        <v>2033</v>
      </c>
      <c r="F53" s="7" t="s">
        <v>2043</v>
      </c>
      <c r="K53" t="s">
        <v>2061</v>
      </c>
    </row>
    <row r="54" spans="5:11" x14ac:dyDescent="0.4">
      <c r="E54" s="50" t="s">
        <v>2034</v>
      </c>
      <c r="F54" s="7" t="s">
        <v>2044</v>
      </c>
      <c r="K54" t="s">
        <v>2061</v>
      </c>
    </row>
  </sheetData>
  <mergeCells count="13">
    <mergeCell ref="U8:V8"/>
    <mergeCell ref="E12:F12"/>
    <mergeCell ref="O12:P12"/>
    <mergeCell ref="J6:K6"/>
    <mergeCell ref="D8:E8"/>
    <mergeCell ref="G8:H8"/>
    <mergeCell ref="M8:N8"/>
    <mergeCell ref="P8:Q8"/>
    <mergeCell ref="X13:Y15"/>
    <mergeCell ref="D14:E14"/>
    <mergeCell ref="P14:Q14"/>
    <mergeCell ref="J16:K16"/>
    <mergeCell ref="U13:V15"/>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FA92B-8605-44F2-8904-3E113C41A39F}">
  <dimension ref="B1:E272"/>
  <sheetViews>
    <sheetView topLeftCell="A4" workbookViewId="0">
      <selection activeCell="D41" sqref="D41"/>
    </sheetView>
  </sheetViews>
  <sheetFormatPr defaultRowHeight="18.75" x14ac:dyDescent="0.4"/>
  <cols>
    <col min="1" max="1" width="9" style="73"/>
    <col min="2" max="2" width="17.125" style="73" bestFit="1" customWidth="1"/>
    <col min="3" max="3" width="40.875" style="73" bestFit="1" customWidth="1"/>
    <col min="4" max="4" width="42.875" style="73" bestFit="1" customWidth="1"/>
    <col min="5" max="5" width="72.125" style="73" bestFit="1" customWidth="1"/>
    <col min="6" max="16384" width="9" style="73"/>
  </cols>
  <sheetData>
    <row r="1" spans="2:5" x14ac:dyDescent="0.4">
      <c r="B1" s="73" t="s">
        <v>6681</v>
      </c>
      <c r="C1" s="73" t="s">
        <v>6682</v>
      </c>
      <c r="D1" s="73" t="s">
        <v>6683</v>
      </c>
    </row>
    <row r="2" spans="2:5" x14ac:dyDescent="0.4">
      <c r="B2" s="73" t="s">
        <v>1255</v>
      </c>
      <c r="D2" s="73" t="s">
        <v>1253</v>
      </c>
    </row>
    <row r="3" spans="2:5" x14ac:dyDescent="0.4">
      <c r="C3" s="73" t="s">
        <v>6759</v>
      </c>
      <c r="E3" s="73" t="s">
        <v>6761</v>
      </c>
    </row>
    <row r="4" spans="2:5" x14ac:dyDescent="0.4">
      <c r="D4" s="73" t="s">
        <v>6767</v>
      </c>
      <c r="E4" s="73" t="s">
        <v>6768</v>
      </c>
    </row>
    <row r="5" spans="2:5" x14ac:dyDescent="0.4">
      <c r="C5" s="73" t="s">
        <v>6766</v>
      </c>
      <c r="E5" s="73" t="s">
        <v>6789</v>
      </c>
    </row>
    <row r="6" spans="2:5" x14ac:dyDescent="0.4">
      <c r="D6" s="73" t="s">
        <v>6769</v>
      </c>
      <c r="E6" s="73" t="s">
        <v>6770</v>
      </c>
    </row>
    <row r="7" spans="2:5" x14ac:dyDescent="0.4">
      <c r="C7" s="73" t="s">
        <v>6771</v>
      </c>
      <c r="E7" s="73" t="s">
        <v>6789</v>
      </c>
    </row>
    <row r="8" spans="2:5" x14ac:dyDescent="0.4">
      <c r="C8" s="73" t="s">
        <v>6780</v>
      </c>
    </row>
    <row r="9" spans="2:5" x14ac:dyDescent="0.4">
      <c r="D9" s="73" t="s">
        <v>6779</v>
      </c>
    </row>
    <row r="10" spans="2:5" x14ac:dyDescent="0.4">
      <c r="C10" s="73" t="s">
        <v>6781</v>
      </c>
    </row>
    <row r="11" spans="2:5" x14ac:dyDescent="0.4">
      <c r="D11" s="73" t="s">
        <v>6774</v>
      </c>
    </row>
    <row r="12" spans="2:5" x14ac:dyDescent="0.4">
      <c r="D12" s="73" t="s">
        <v>6775</v>
      </c>
    </row>
    <row r="13" spans="2:5" x14ac:dyDescent="0.4">
      <c r="D13" s="73" t="s">
        <v>6776</v>
      </c>
    </row>
    <row r="14" spans="2:5" x14ac:dyDescent="0.4">
      <c r="C14" s="73" t="s">
        <v>6777</v>
      </c>
    </row>
    <row r="15" spans="2:5" x14ac:dyDescent="0.4">
      <c r="D15" s="73" t="s">
        <v>6778</v>
      </c>
    </row>
    <row r="16" spans="2:5" x14ac:dyDescent="0.4">
      <c r="C16" s="73" t="s">
        <v>6787</v>
      </c>
      <c r="E16" s="73" t="s">
        <v>6789</v>
      </c>
    </row>
    <row r="17" spans="3:5" x14ac:dyDescent="0.4">
      <c r="C17" s="73" t="s">
        <v>6695</v>
      </c>
    </row>
    <row r="18" spans="3:5" x14ac:dyDescent="0.4">
      <c r="D18" s="73" t="s">
        <v>6827</v>
      </c>
      <c r="E18" s="73" t="s">
        <v>6828</v>
      </c>
    </row>
    <row r="19" spans="3:5" x14ac:dyDescent="0.4">
      <c r="D19" s="73" t="s">
        <v>7177</v>
      </c>
    </row>
    <row r="20" spans="3:5" x14ac:dyDescent="0.4">
      <c r="D20" s="73" t="s">
        <v>7034</v>
      </c>
    </row>
    <row r="21" spans="3:5" x14ac:dyDescent="0.4">
      <c r="D21" s="73" t="s">
        <v>7073</v>
      </c>
    </row>
    <row r="22" spans="3:5" x14ac:dyDescent="0.4">
      <c r="D22" s="73" t="s">
        <v>6694</v>
      </c>
    </row>
    <row r="23" spans="3:5" x14ac:dyDescent="0.4">
      <c r="D23" s="73" t="s">
        <v>6696</v>
      </c>
    </row>
    <row r="24" spans="3:5" x14ac:dyDescent="0.4">
      <c r="D24" s="73" t="s">
        <v>6727</v>
      </c>
    </row>
    <row r="25" spans="3:5" x14ac:dyDescent="0.4">
      <c r="D25" s="73" t="s">
        <v>7027</v>
      </c>
    </row>
    <row r="26" spans="3:5" x14ac:dyDescent="0.4">
      <c r="D26" s="73" t="s">
        <v>7026</v>
      </c>
    </row>
    <row r="27" spans="3:5" x14ac:dyDescent="0.4">
      <c r="D27" s="73" t="s">
        <v>6824</v>
      </c>
    </row>
    <row r="28" spans="3:5" x14ac:dyDescent="0.4">
      <c r="D28" s="73" t="s">
        <v>6706</v>
      </c>
      <c r="E28" s="73" t="s">
        <v>6707</v>
      </c>
    </row>
    <row r="29" spans="3:5" x14ac:dyDescent="0.4">
      <c r="D29" s="73" t="s">
        <v>6708</v>
      </c>
      <c r="E29" s="73" t="s">
        <v>6709</v>
      </c>
    </row>
    <row r="30" spans="3:5" x14ac:dyDescent="0.4">
      <c r="D30" s="73" t="s">
        <v>6944</v>
      </c>
    </row>
    <row r="31" spans="3:5" x14ac:dyDescent="0.4">
      <c r="D31" s="73" t="s">
        <v>6900</v>
      </c>
    </row>
    <row r="32" spans="3:5" ht="37.5" x14ac:dyDescent="0.4">
      <c r="D32" s="73" t="s">
        <v>6704</v>
      </c>
      <c r="E32" s="74" t="s">
        <v>6705</v>
      </c>
    </row>
    <row r="33" spans="3:5" x14ac:dyDescent="0.4">
      <c r="D33" s="73" t="s">
        <v>7028</v>
      </c>
    </row>
    <row r="34" spans="3:5" x14ac:dyDescent="0.4">
      <c r="D34" s="73" t="s">
        <v>7029</v>
      </c>
    </row>
    <row r="35" spans="3:5" x14ac:dyDescent="0.4">
      <c r="D35" s="73" t="s">
        <v>6728</v>
      </c>
    </row>
    <row r="36" spans="3:5" x14ac:dyDescent="0.4">
      <c r="D36" s="73" t="s">
        <v>7030</v>
      </c>
    </row>
    <row r="37" spans="3:5" x14ac:dyDescent="0.4">
      <c r="D37" s="73" t="s">
        <v>7031</v>
      </c>
    </row>
    <row r="38" spans="3:5" x14ac:dyDescent="0.4">
      <c r="D38" s="73" t="s">
        <v>6899</v>
      </c>
    </row>
    <row r="39" spans="3:5" x14ac:dyDescent="0.4">
      <c r="D39" s="73" t="s">
        <v>6729</v>
      </c>
    </row>
    <row r="40" spans="3:5" x14ac:dyDescent="0.4">
      <c r="C40" s="73" t="s">
        <v>7290</v>
      </c>
    </row>
    <row r="41" spans="3:5" x14ac:dyDescent="0.4">
      <c r="D41" s="73" t="s">
        <v>3675</v>
      </c>
    </row>
    <row r="42" spans="3:5" x14ac:dyDescent="0.4">
      <c r="C42" s="73" t="s">
        <v>6697</v>
      </c>
    </row>
    <row r="43" spans="3:5" x14ac:dyDescent="0.4">
      <c r="D43" s="73" t="s">
        <v>6698</v>
      </c>
    </row>
    <row r="44" spans="3:5" x14ac:dyDescent="0.4">
      <c r="D44" s="73" t="s">
        <v>6939</v>
      </c>
    </row>
    <row r="45" spans="3:5" x14ac:dyDescent="0.4">
      <c r="C45" s="73" t="s">
        <v>6724</v>
      </c>
    </row>
    <row r="46" spans="3:5" x14ac:dyDescent="0.4">
      <c r="D46" s="73" t="s">
        <v>6725</v>
      </c>
    </row>
    <row r="47" spans="3:5" x14ac:dyDescent="0.4">
      <c r="C47" s="73" t="s">
        <v>6751</v>
      </c>
    </row>
    <row r="48" spans="3:5" x14ac:dyDescent="0.4">
      <c r="D48" s="73" t="s">
        <v>6752</v>
      </c>
      <c r="E48" s="73" t="s">
        <v>6753</v>
      </c>
    </row>
    <row r="49" spans="3:5" x14ac:dyDescent="0.4">
      <c r="C49" s="73" t="s">
        <v>7171</v>
      </c>
    </row>
    <row r="50" spans="3:5" x14ac:dyDescent="0.4">
      <c r="D50" s="73" t="s">
        <v>7172</v>
      </c>
    </row>
    <row r="51" spans="3:5" x14ac:dyDescent="0.4">
      <c r="C51" s="73" t="s">
        <v>6733</v>
      </c>
    </row>
    <row r="52" spans="3:5" x14ac:dyDescent="0.4">
      <c r="D52" s="73" t="s">
        <v>7048</v>
      </c>
    </row>
    <row r="53" spans="3:5" x14ac:dyDescent="0.4">
      <c r="D53" s="73" t="s">
        <v>6734</v>
      </c>
    </row>
    <row r="54" spans="3:5" x14ac:dyDescent="0.4">
      <c r="C54" s="73" t="s">
        <v>7173</v>
      </c>
    </row>
    <row r="55" spans="3:5" x14ac:dyDescent="0.4">
      <c r="D55" s="73" t="s">
        <v>7174</v>
      </c>
    </row>
    <row r="56" spans="3:5" x14ac:dyDescent="0.4">
      <c r="C56" s="73" t="s">
        <v>6792</v>
      </c>
      <c r="E56" s="73" t="s">
        <v>6794</v>
      </c>
    </row>
    <row r="57" spans="3:5" x14ac:dyDescent="0.4">
      <c r="C57" s="73" t="s">
        <v>6793</v>
      </c>
      <c r="E57" s="73" t="s">
        <v>6794</v>
      </c>
    </row>
    <row r="58" spans="3:5" x14ac:dyDescent="0.4">
      <c r="D58" s="73" t="s">
        <v>6795</v>
      </c>
    </row>
    <row r="59" spans="3:5" x14ac:dyDescent="0.4">
      <c r="C59" s="73" t="s">
        <v>6796</v>
      </c>
      <c r="E59" s="73" t="s">
        <v>6794</v>
      </c>
    </row>
    <row r="60" spans="3:5" x14ac:dyDescent="0.4">
      <c r="D60" s="73" t="s">
        <v>6797</v>
      </c>
    </row>
    <row r="61" spans="3:5" x14ac:dyDescent="0.4">
      <c r="D61" s="73" t="s">
        <v>6798</v>
      </c>
    </row>
    <row r="62" spans="3:5" x14ac:dyDescent="0.4">
      <c r="D62" s="73" t="s">
        <v>6799</v>
      </c>
    </row>
    <row r="63" spans="3:5" x14ac:dyDescent="0.4">
      <c r="D63" s="73" t="s">
        <v>6800</v>
      </c>
    </row>
    <row r="64" spans="3:5" x14ac:dyDescent="0.4">
      <c r="C64" s="73" t="s">
        <v>6901</v>
      </c>
    </row>
    <row r="65" spans="3:4" x14ac:dyDescent="0.4">
      <c r="D65" s="73" t="s">
        <v>3151</v>
      </c>
    </row>
    <row r="66" spans="3:4" x14ac:dyDescent="0.4">
      <c r="D66" s="73" t="s">
        <v>6902</v>
      </c>
    </row>
    <row r="67" spans="3:4" x14ac:dyDescent="0.4">
      <c r="D67" s="73" t="s">
        <v>6903</v>
      </c>
    </row>
    <row r="68" spans="3:4" x14ac:dyDescent="0.4">
      <c r="D68" s="73" t="s">
        <v>3204</v>
      </c>
    </row>
    <row r="69" spans="3:4" x14ac:dyDescent="0.4">
      <c r="D69" s="73" t="s">
        <v>3216</v>
      </c>
    </row>
    <row r="70" spans="3:4" x14ac:dyDescent="0.4">
      <c r="D70" s="73" t="s">
        <v>3272</v>
      </c>
    </row>
    <row r="71" spans="3:4" x14ac:dyDescent="0.4">
      <c r="D71" s="73" t="s">
        <v>6904</v>
      </c>
    </row>
    <row r="72" spans="3:4" x14ac:dyDescent="0.4">
      <c r="D72" s="73" t="s">
        <v>3389</v>
      </c>
    </row>
    <row r="73" spans="3:4" x14ac:dyDescent="0.4">
      <c r="D73" s="73" t="s">
        <v>3414</v>
      </c>
    </row>
    <row r="74" spans="3:4" x14ac:dyDescent="0.4">
      <c r="D74" s="73" t="s">
        <v>3770</v>
      </c>
    </row>
    <row r="75" spans="3:4" x14ac:dyDescent="0.4">
      <c r="D75" s="73" t="s">
        <v>6905</v>
      </c>
    </row>
    <row r="76" spans="3:4" x14ac:dyDescent="0.4">
      <c r="D76" s="73" t="s">
        <v>3898</v>
      </c>
    </row>
    <row r="77" spans="3:4" x14ac:dyDescent="0.4">
      <c r="D77" s="73" t="s">
        <v>6906</v>
      </c>
    </row>
    <row r="78" spans="3:4" x14ac:dyDescent="0.4">
      <c r="D78" s="73" t="s">
        <v>6907</v>
      </c>
    </row>
    <row r="79" spans="3:4" x14ac:dyDescent="0.4">
      <c r="D79" s="73" t="s">
        <v>6908</v>
      </c>
    </row>
    <row r="80" spans="3:4" x14ac:dyDescent="0.4">
      <c r="C80" s="73" t="s">
        <v>6942</v>
      </c>
    </row>
    <row r="81" spans="3:5" x14ac:dyDescent="0.4">
      <c r="D81" s="73" t="s">
        <v>6958</v>
      </c>
      <c r="E81" s="73" t="s">
        <v>6959</v>
      </c>
    </row>
    <row r="82" spans="3:5" x14ac:dyDescent="0.4">
      <c r="D82" s="73" t="s">
        <v>6960</v>
      </c>
    </row>
    <row r="83" spans="3:5" x14ac:dyDescent="0.4">
      <c r="D83" s="73" t="s">
        <v>6961</v>
      </c>
    </row>
    <row r="84" spans="3:5" x14ac:dyDescent="0.4">
      <c r="D84" s="73" t="s">
        <v>7001</v>
      </c>
      <c r="E84" s="73" t="s">
        <v>7002</v>
      </c>
    </row>
    <row r="85" spans="3:5" x14ac:dyDescent="0.4">
      <c r="D85" s="73" t="s">
        <v>6999</v>
      </c>
    </row>
    <row r="86" spans="3:5" x14ac:dyDescent="0.4">
      <c r="D86" s="73" t="s">
        <v>7000</v>
      </c>
    </row>
    <row r="87" spans="3:5" x14ac:dyDescent="0.4">
      <c r="D87" s="73" t="s">
        <v>6943</v>
      </c>
      <c r="E87" s="73" t="s">
        <v>6963</v>
      </c>
    </row>
    <row r="88" spans="3:5" x14ac:dyDescent="0.4">
      <c r="D88" s="73" t="s">
        <v>6962</v>
      </c>
    </row>
    <row r="89" spans="3:5" x14ac:dyDescent="0.4">
      <c r="D89" s="73" t="s">
        <v>6964</v>
      </c>
    </row>
    <row r="90" spans="3:5" x14ac:dyDescent="0.4">
      <c r="D90" s="73" t="s">
        <v>6949</v>
      </c>
    </row>
    <row r="91" spans="3:5" x14ac:dyDescent="0.4">
      <c r="D91" s="73" t="s">
        <v>6993</v>
      </c>
    </row>
    <row r="96" spans="3:5" x14ac:dyDescent="0.4">
      <c r="C96" s="73" t="s">
        <v>6940</v>
      </c>
    </row>
    <row r="97" spans="3:5" x14ac:dyDescent="0.4">
      <c r="D97" s="73" t="s">
        <v>6941</v>
      </c>
    </row>
    <row r="98" spans="3:5" x14ac:dyDescent="0.4">
      <c r="C98" s="73" t="s">
        <v>7175</v>
      </c>
    </row>
    <row r="99" spans="3:5" x14ac:dyDescent="0.4">
      <c r="D99" s="73" t="s">
        <v>7176</v>
      </c>
    </row>
    <row r="100" spans="3:5" x14ac:dyDescent="0.4">
      <c r="C100" s="73" t="s">
        <v>6995</v>
      </c>
    </row>
    <row r="101" spans="3:5" x14ac:dyDescent="0.4">
      <c r="D101" s="73" t="s">
        <v>6957</v>
      </c>
    </row>
    <row r="102" spans="3:5" x14ac:dyDescent="0.4">
      <c r="D102" s="73" t="s">
        <v>6994</v>
      </c>
    </row>
    <row r="103" spans="3:5" x14ac:dyDescent="0.4">
      <c r="C103" s="73" t="s">
        <v>6947</v>
      </c>
    </row>
    <row r="104" spans="3:5" x14ac:dyDescent="0.4">
      <c r="D104" s="73" t="s">
        <v>6948</v>
      </c>
    </row>
    <row r="105" spans="3:5" x14ac:dyDescent="0.4">
      <c r="C105" s="73" t="s">
        <v>7003</v>
      </c>
    </row>
    <row r="106" spans="3:5" x14ac:dyDescent="0.4">
      <c r="D106" s="73" t="s">
        <v>7004</v>
      </c>
    </row>
    <row r="107" spans="3:5" x14ac:dyDescent="0.4">
      <c r="D107" s="73" t="s">
        <v>7007</v>
      </c>
    </row>
    <row r="108" spans="3:5" x14ac:dyDescent="0.4">
      <c r="D108" s="73" t="s">
        <v>7006</v>
      </c>
    </row>
    <row r="109" spans="3:5" x14ac:dyDescent="0.4">
      <c r="C109" s="73" t="s">
        <v>6945</v>
      </c>
    </row>
    <row r="110" spans="3:5" x14ac:dyDescent="0.4">
      <c r="D110" s="73" t="s">
        <v>6946</v>
      </c>
    </row>
    <row r="111" spans="3:5" x14ac:dyDescent="0.4">
      <c r="C111" s="73" t="s">
        <v>6688</v>
      </c>
    </row>
    <row r="112" spans="3:5" x14ac:dyDescent="0.4">
      <c r="D112" s="73" t="s">
        <v>6689</v>
      </c>
      <c r="E112" s="73" t="s">
        <v>6732</v>
      </c>
    </row>
    <row r="113" spans="3:5" x14ac:dyDescent="0.4">
      <c r="D113" s="73" t="s">
        <v>7032</v>
      </c>
    </row>
    <row r="114" spans="3:5" x14ac:dyDescent="0.4">
      <c r="D114" s="73" t="s">
        <v>6730</v>
      </c>
      <c r="E114" s="73" t="s">
        <v>6731</v>
      </c>
    </row>
    <row r="115" spans="3:5" x14ac:dyDescent="0.4">
      <c r="D115" s="73" t="s">
        <v>6801</v>
      </c>
    </row>
    <row r="116" spans="3:5" x14ac:dyDescent="0.4">
      <c r="D116" s="73" t="s">
        <v>6722</v>
      </c>
    </row>
    <row r="117" spans="3:5" x14ac:dyDescent="0.4">
      <c r="D117" s="73" t="s">
        <v>6745</v>
      </c>
    </row>
    <row r="118" spans="3:5" x14ac:dyDescent="0.4">
      <c r="D118" s="73" t="s">
        <v>6767</v>
      </c>
    </row>
    <row r="119" spans="3:5" x14ac:dyDescent="0.4">
      <c r="C119" s="73" t="s">
        <v>6746</v>
      </c>
    </row>
    <row r="120" spans="3:5" x14ac:dyDescent="0.4">
      <c r="D120" s="73" t="s">
        <v>7022</v>
      </c>
    </row>
    <row r="121" spans="3:5" x14ac:dyDescent="0.4">
      <c r="D121" s="73" t="s">
        <v>7023</v>
      </c>
    </row>
    <row r="122" spans="3:5" x14ac:dyDescent="0.4">
      <c r="D122" s="73" t="s">
        <v>6747</v>
      </c>
    </row>
    <row r="123" spans="3:5" x14ac:dyDescent="0.4">
      <c r="D123" s="73" t="s">
        <v>6748</v>
      </c>
    </row>
    <row r="124" spans="3:5" x14ac:dyDescent="0.4">
      <c r="D124" s="73" t="s">
        <v>6749</v>
      </c>
    </row>
    <row r="125" spans="3:5" x14ac:dyDescent="0.4">
      <c r="D125" s="73" t="s">
        <v>6750</v>
      </c>
    </row>
    <row r="126" spans="3:5" x14ac:dyDescent="0.4">
      <c r="D126" s="73" t="s">
        <v>7024</v>
      </c>
    </row>
    <row r="127" spans="3:5" x14ac:dyDescent="0.4">
      <c r="D127" s="73" t="s">
        <v>7025</v>
      </c>
    </row>
    <row r="128" spans="3:5" x14ac:dyDescent="0.4">
      <c r="C128" s="73" t="s">
        <v>6803</v>
      </c>
    </row>
    <row r="129" spans="3:5" x14ac:dyDescent="0.4">
      <c r="D129" s="73" t="s">
        <v>6804</v>
      </c>
    </row>
    <row r="130" spans="3:5" x14ac:dyDescent="0.4">
      <c r="C130" s="73" t="s">
        <v>7046</v>
      </c>
    </row>
    <row r="131" spans="3:5" x14ac:dyDescent="0.4">
      <c r="D131" s="73" t="s">
        <v>7047</v>
      </c>
    </row>
    <row r="132" spans="3:5" x14ac:dyDescent="0.4">
      <c r="C132" s="73" t="s">
        <v>6782</v>
      </c>
    </row>
    <row r="133" spans="3:5" x14ac:dyDescent="0.4">
      <c r="D133" s="73" t="s">
        <v>6802</v>
      </c>
    </row>
    <row r="134" spans="3:5" x14ac:dyDescent="0.4">
      <c r="D134" s="73" t="s">
        <v>6783</v>
      </c>
    </row>
    <row r="135" spans="3:5" x14ac:dyDescent="0.4">
      <c r="C135" s="73" t="s">
        <v>6716</v>
      </c>
    </row>
    <row r="136" spans="3:5" x14ac:dyDescent="0.4">
      <c r="D136" s="73" t="s">
        <v>6717</v>
      </c>
    </row>
    <row r="137" spans="3:5" x14ac:dyDescent="0.4">
      <c r="D137" s="73" t="s">
        <v>6718</v>
      </c>
    </row>
    <row r="138" spans="3:5" x14ac:dyDescent="0.4">
      <c r="D138" s="73" t="s">
        <v>6719</v>
      </c>
    </row>
    <row r="139" spans="3:5" x14ac:dyDescent="0.4">
      <c r="D139" s="73" t="s">
        <v>6721</v>
      </c>
    </row>
    <row r="140" spans="3:5" x14ac:dyDescent="0.4">
      <c r="D140" s="73" t="s">
        <v>6720</v>
      </c>
    </row>
    <row r="141" spans="3:5" x14ac:dyDescent="0.4">
      <c r="C141" s="73" t="s">
        <v>6692</v>
      </c>
      <c r="E141" s="73" t="s">
        <v>6693</v>
      </c>
    </row>
    <row r="142" spans="3:5" x14ac:dyDescent="0.4">
      <c r="C142" s="73" t="s">
        <v>6953</v>
      </c>
    </row>
    <row r="143" spans="3:5" x14ac:dyDescent="0.4">
      <c r="D143" s="73" t="s">
        <v>6954</v>
      </c>
      <c r="E143" s="73" t="s">
        <v>6955</v>
      </c>
    </row>
    <row r="144" spans="3:5" x14ac:dyDescent="0.4">
      <c r="C144" s="73" t="s">
        <v>6991</v>
      </c>
    </row>
    <row r="145" spans="3:4" x14ac:dyDescent="0.4">
      <c r="D145" s="73" t="s">
        <v>6954</v>
      </c>
    </row>
    <row r="146" spans="3:4" x14ac:dyDescent="0.4">
      <c r="C146" s="73" t="s">
        <v>6992</v>
      </c>
    </row>
    <row r="147" spans="3:4" x14ac:dyDescent="0.4">
      <c r="D147" s="73" t="s">
        <v>6967</v>
      </c>
    </row>
    <row r="148" spans="3:4" x14ac:dyDescent="0.4">
      <c r="C148" s="73" t="s">
        <v>6979</v>
      </c>
    </row>
    <row r="149" spans="3:4" x14ac:dyDescent="0.4">
      <c r="D149" s="73" t="s">
        <v>6954</v>
      </c>
    </row>
    <row r="150" spans="3:4" x14ac:dyDescent="0.4">
      <c r="C150" s="73" t="s">
        <v>6980</v>
      </c>
    </row>
    <row r="151" spans="3:4" x14ac:dyDescent="0.4">
      <c r="D151" s="73" t="s">
        <v>6967</v>
      </c>
    </row>
    <row r="152" spans="3:4" x14ac:dyDescent="0.4">
      <c r="C152" s="73" t="s">
        <v>6965</v>
      </c>
    </row>
    <row r="153" spans="3:4" x14ac:dyDescent="0.4">
      <c r="D153" s="73" t="s">
        <v>6954</v>
      </c>
    </row>
    <row r="154" spans="3:4" x14ac:dyDescent="0.4">
      <c r="C154" s="73" t="s">
        <v>6966</v>
      </c>
    </row>
    <row r="155" spans="3:4" x14ac:dyDescent="0.4">
      <c r="D155" s="73" t="s">
        <v>6967</v>
      </c>
    </row>
    <row r="156" spans="3:4" x14ac:dyDescent="0.4">
      <c r="C156" s="73" t="s">
        <v>6684</v>
      </c>
    </row>
    <row r="157" spans="3:4" x14ac:dyDescent="0.4">
      <c r="D157" s="73" t="s">
        <v>6687</v>
      </c>
    </row>
    <row r="158" spans="3:4" x14ac:dyDescent="0.4">
      <c r="D158" s="73" t="s">
        <v>6763</v>
      </c>
    </row>
    <row r="159" spans="3:4" x14ac:dyDescent="0.4">
      <c r="D159" s="73" t="s">
        <v>6764</v>
      </c>
    </row>
    <row r="160" spans="3:4" x14ac:dyDescent="0.4">
      <c r="D160" s="73" t="s">
        <v>6765</v>
      </c>
    </row>
    <row r="161" spans="3:4" x14ac:dyDescent="0.4">
      <c r="D161" s="73" t="s">
        <v>6896</v>
      </c>
    </row>
    <row r="162" spans="3:4" x14ac:dyDescent="0.4">
      <c r="C162" s="73" t="s">
        <v>6950</v>
      </c>
    </row>
    <row r="163" spans="3:4" x14ac:dyDescent="0.4">
      <c r="D163" s="73" t="s">
        <v>6956</v>
      </c>
    </row>
    <row r="164" spans="3:4" x14ac:dyDescent="0.4">
      <c r="D164" s="73" t="s">
        <v>6952</v>
      </c>
    </row>
    <row r="165" spans="3:4" x14ac:dyDescent="0.4">
      <c r="D165" s="73" t="s">
        <v>6951</v>
      </c>
    </row>
    <row r="166" spans="3:4" x14ac:dyDescent="0.4">
      <c r="D166" s="73" t="s">
        <v>6986</v>
      </c>
    </row>
    <row r="167" spans="3:4" x14ac:dyDescent="0.4">
      <c r="D167" s="73" t="s">
        <v>6987</v>
      </c>
    </row>
    <row r="168" spans="3:4" x14ac:dyDescent="0.4">
      <c r="D168" s="73" t="s">
        <v>6988</v>
      </c>
    </row>
    <row r="169" spans="3:4" x14ac:dyDescent="0.4">
      <c r="D169" s="73" t="s">
        <v>6989</v>
      </c>
    </row>
    <row r="170" spans="3:4" x14ac:dyDescent="0.4">
      <c r="D170" s="73" t="s">
        <v>6990</v>
      </c>
    </row>
    <row r="171" spans="3:4" x14ac:dyDescent="0.4">
      <c r="D171" s="73" t="s">
        <v>6967</v>
      </c>
    </row>
    <row r="172" spans="3:4" x14ac:dyDescent="0.4">
      <c r="D172" s="73" t="s">
        <v>3281</v>
      </c>
    </row>
    <row r="173" spans="3:4" x14ac:dyDescent="0.4">
      <c r="D173" s="73" t="s">
        <v>7044</v>
      </c>
    </row>
    <row r="174" spans="3:4" x14ac:dyDescent="0.4">
      <c r="D174" s="73" t="s">
        <v>7045</v>
      </c>
    </row>
    <row r="175" spans="3:4" x14ac:dyDescent="0.4">
      <c r="D175" s="73" t="s">
        <v>6981</v>
      </c>
    </row>
    <row r="176" spans="3:4" x14ac:dyDescent="0.4">
      <c r="D176" s="73" t="s">
        <v>6982</v>
      </c>
    </row>
    <row r="177" spans="3:4" x14ac:dyDescent="0.4">
      <c r="D177" s="73" t="s">
        <v>6983</v>
      </c>
    </row>
    <row r="178" spans="3:4" x14ac:dyDescent="0.4">
      <c r="D178" s="73" t="s">
        <v>6984</v>
      </c>
    </row>
    <row r="179" spans="3:4" x14ac:dyDescent="0.4">
      <c r="D179" s="73" t="s">
        <v>6985</v>
      </c>
    </row>
    <row r="180" spans="3:4" x14ac:dyDescent="0.4">
      <c r="D180" s="73" t="s">
        <v>7043</v>
      </c>
    </row>
    <row r="181" spans="3:4" x14ac:dyDescent="0.4">
      <c r="D181" s="73" t="s">
        <v>6968</v>
      </c>
    </row>
    <row r="182" spans="3:4" x14ac:dyDescent="0.4">
      <c r="D182" s="73" t="s">
        <v>6969</v>
      </c>
    </row>
    <row r="183" spans="3:4" x14ac:dyDescent="0.4">
      <c r="D183" s="73" t="s">
        <v>6970</v>
      </c>
    </row>
    <row r="184" spans="3:4" x14ac:dyDescent="0.4">
      <c r="D184" s="73" t="s">
        <v>6971</v>
      </c>
    </row>
    <row r="185" spans="3:4" x14ac:dyDescent="0.4">
      <c r="D185" s="73" t="s">
        <v>6972</v>
      </c>
    </row>
    <row r="186" spans="3:4" x14ac:dyDescent="0.4">
      <c r="C186" s="73" t="s">
        <v>6735</v>
      </c>
    </row>
    <row r="187" spans="3:4" x14ac:dyDescent="0.4">
      <c r="D187" s="73" t="s">
        <v>6736</v>
      </c>
    </row>
    <row r="188" spans="3:4" x14ac:dyDescent="0.4">
      <c r="C188" s="73" t="s">
        <v>7049</v>
      </c>
    </row>
    <row r="189" spans="3:4" x14ac:dyDescent="0.4">
      <c r="D189" s="73" t="s">
        <v>7062</v>
      </c>
    </row>
    <row r="190" spans="3:4" x14ac:dyDescent="0.4">
      <c r="D190" s="73" t="s">
        <v>7063</v>
      </c>
    </row>
    <row r="191" spans="3:4" x14ac:dyDescent="0.4">
      <c r="D191" s="73" t="s">
        <v>7064</v>
      </c>
    </row>
    <row r="192" spans="3:4" x14ac:dyDescent="0.4">
      <c r="D192" s="73" t="s">
        <v>7065</v>
      </c>
    </row>
    <row r="193" spans="3:5" x14ac:dyDescent="0.4">
      <c r="D193" s="73" t="s">
        <v>7066</v>
      </c>
    </row>
    <row r="194" spans="3:5" x14ac:dyDescent="0.4">
      <c r="D194" s="73" t="s">
        <v>7004</v>
      </c>
    </row>
    <row r="195" spans="3:5" x14ac:dyDescent="0.4">
      <c r="D195" s="73" t="s">
        <v>7067</v>
      </c>
    </row>
    <row r="196" spans="3:5" x14ac:dyDescent="0.4">
      <c r="D196" s="73" t="s">
        <v>7068</v>
      </c>
    </row>
    <row r="197" spans="3:5" x14ac:dyDescent="0.4">
      <c r="C197" s="73" t="s">
        <v>7071</v>
      </c>
    </row>
    <row r="198" spans="3:5" x14ac:dyDescent="0.4">
      <c r="D198" s="73" t="s">
        <v>7072</v>
      </c>
    </row>
    <row r="199" spans="3:5" x14ac:dyDescent="0.4">
      <c r="C199" s="73" t="s">
        <v>6897</v>
      </c>
    </row>
    <row r="200" spans="3:5" x14ac:dyDescent="0.4">
      <c r="D200" s="73" t="s">
        <v>6898</v>
      </c>
    </row>
    <row r="201" spans="3:5" x14ac:dyDescent="0.4">
      <c r="C201" s="73" t="s">
        <v>6784</v>
      </c>
    </row>
    <row r="202" spans="3:5" x14ac:dyDescent="0.4">
      <c r="D202" s="73" t="s">
        <v>6785</v>
      </c>
      <c r="E202" s="73" t="s">
        <v>6786</v>
      </c>
    </row>
    <row r="203" spans="3:5" x14ac:dyDescent="0.4">
      <c r="C203" s="73" t="s">
        <v>6922</v>
      </c>
    </row>
    <row r="204" spans="3:5" x14ac:dyDescent="0.4">
      <c r="D204" s="73" t="s">
        <v>6923</v>
      </c>
    </row>
    <row r="205" spans="3:5" x14ac:dyDescent="0.4">
      <c r="C205" s="73" t="s">
        <v>6910</v>
      </c>
    </row>
    <row r="206" spans="3:5" x14ac:dyDescent="0.4">
      <c r="D206" s="73" t="s">
        <v>6911</v>
      </c>
    </row>
    <row r="207" spans="3:5" x14ac:dyDescent="0.4">
      <c r="D207" s="73" t="s">
        <v>6915</v>
      </c>
    </row>
    <row r="208" spans="3:5" x14ac:dyDescent="0.4">
      <c r="D208" s="73" t="s">
        <v>6925</v>
      </c>
    </row>
    <row r="209" spans="3:4" x14ac:dyDescent="0.4">
      <c r="D209" s="73" t="s">
        <v>6916</v>
      </c>
    </row>
    <row r="210" spans="3:4" x14ac:dyDescent="0.4">
      <c r="D210" s="73" t="s">
        <v>6904</v>
      </c>
    </row>
    <row r="211" spans="3:4" x14ac:dyDescent="0.4">
      <c r="D211" s="73" t="s">
        <v>6917</v>
      </c>
    </row>
    <row r="212" spans="3:4" x14ac:dyDescent="0.4">
      <c r="D212" s="73" t="s">
        <v>6936</v>
      </c>
    </row>
    <row r="213" spans="3:4" x14ac:dyDescent="0.4">
      <c r="D213" s="73" t="s">
        <v>6926</v>
      </c>
    </row>
    <row r="214" spans="3:4" x14ac:dyDescent="0.4">
      <c r="D214" s="73" t="s">
        <v>6927</v>
      </c>
    </row>
    <row r="215" spans="3:4" x14ac:dyDescent="0.4">
      <c r="D215" s="73" t="s">
        <v>6928</v>
      </c>
    </row>
    <row r="216" spans="3:4" x14ac:dyDescent="0.4">
      <c r="D216" s="73" t="s">
        <v>6929</v>
      </c>
    </row>
    <row r="217" spans="3:4" x14ac:dyDescent="0.4">
      <c r="D217" s="73" t="s">
        <v>6930</v>
      </c>
    </row>
    <row r="218" spans="3:4" x14ac:dyDescent="0.4">
      <c r="D218" s="73" t="s">
        <v>6931</v>
      </c>
    </row>
    <row r="219" spans="3:4" x14ac:dyDescent="0.4">
      <c r="D219" s="73" t="s">
        <v>6932</v>
      </c>
    </row>
    <row r="220" spans="3:4" x14ac:dyDescent="0.4">
      <c r="D220" s="73" t="s">
        <v>6908</v>
      </c>
    </row>
    <row r="221" spans="3:4" x14ac:dyDescent="0.4">
      <c r="C221" s="73" t="s">
        <v>6909</v>
      </c>
    </row>
    <row r="222" spans="3:4" x14ac:dyDescent="0.4">
      <c r="C222" s="73" t="s">
        <v>6912</v>
      </c>
    </row>
    <row r="223" spans="3:4" x14ac:dyDescent="0.4">
      <c r="C223" s="73" t="s">
        <v>6913</v>
      </c>
    </row>
    <row r="224" spans="3:4" x14ac:dyDescent="0.4">
      <c r="D224" s="73" t="s">
        <v>6914</v>
      </c>
    </row>
    <row r="225" spans="2:5" x14ac:dyDescent="0.4">
      <c r="C225" s="73" t="s">
        <v>6918</v>
      </c>
    </row>
    <row r="226" spans="2:5" x14ac:dyDescent="0.4">
      <c r="D226" s="73" t="s">
        <v>6934</v>
      </c>
    </row>
    <row r="227" spans="2:5" x14ac:dyDescent="0.4">
      <c r="D227" s="73" t="s">
        <v>6935</v>
      </c>
    </row>
    <row r="228" spans="2:5" x14ac:dyDescent="0.4">
      <c r="C228" s="73" t="s">
        <v>6919</v>
      </c>
    </row>
    <row r="229" spans="2:5" x14ac:dyDescent="0.4">
      <c r="C229" s="73" t="s">
        <v>6920</v>
      </c>
    </row>
    <row r="230" spans="2:5" x14ac:dyDescent="0.4">
      <c r="C230" s="73" t="s">
        <v>6921</v>
      </c>
    </row>
    <row r="231" spans="2:5" x14ac:dyDescent="0.4">
      <c r="C231" s="73" t="s">
        <v>6924</v>
      </c>
    </row>
    <row r="232" spans="2:5" x14ac:dyDescent="0.4">
      <c r="C232" s="73" t="s">
        <v>6772</v>
      </c>
      <c r="E232" s="73" t="s">
        <v>6773</v>
      </c>
    </row>
    <row r="233" spans="2:5" x14ac:dyDescent="0.4">
      <c r="D233" s="73" t="s">
        <v>6933</v>
      </c>
    </row>
    <row r="234" spans="2:5" x14ac:dyDescent="0.4">
      <c r="B234" s="73" t="s">
        <v>6679</v>
      </c>
      <c r="D234" s="73" t="s">
        <v>1227</v>
      </c>
    </row>
    <row r="235" spans="2:5" x14ac:dyDescent="0.4">
      <c r="D235" s="73" t="s">
        <v>6702</v>
      </c>
      <c r="E235" s="73" t="s">
        <v>6703</v>
      </c>
    </row>
    <row r="236" spans="2:5" x14ac:dyDescent="0.4">
      <c r="D236" s="73" t="s">
        <v>6737</v>
      </c>
      <c r="E236" s="73" t="s">
        <v>6738</v>
      </c>
    </row>
    <row r="237" spans="2:5" x14ac:dyDescent="0.4">
      <c r="D237" s="73" t="s">
        <v>6739</v>
      </c>
      <c r="E237" s="73" t="s">
        <v>6738</v>
      </c>
    </row>
    <row r="238" spans="2:5" x14ac:dyDescent="0.4">
      <c r="C238" s="73" t="s">
        <v>6699</v>
      </c>
    </row>
    <row r="239" spans="2:5" x14ac:dyDescent="0.4">
      <c r="D239" s="73" t="s">
        <v>6700</v>
      </c>
      <c r="E239" s="73" t="s">
        <v>6701</v>
      </c>
    </row>
    <row r="240" spans="2:5" x14ac:dyDescent="0.4">
      <c r="C240" s="73" t="s">
        <v>6740</v>
      </c>
    </row>
    <row r="241" spans="2:5" x14ac:dyDescent="0.4">
      <c r="D241" s="73" t="s">
        <v>6741</v>
      </c>
      <c r="E241" s="73" t="s">
        <v>6738</v>
      </c>
    </row>
    <row r="242" spans="2:5" x14ac:dyDescent="0.4">
      <c r="B242" s="73" t="s">
        <v>6680</v>
      </c>
      <c r="D242" s="73" t="s">
        <v>1247</v>
      </c>
    </row>
    <row r="243" spans="2:5" x14ac:dyDescent="0.4">
      <c r="C243" s="73" t="s">
        <v>6805</v>
      </c>
    </row>
    <row r="244" spans="2:5" x14ac:dyDescent="0.4">
      <c r="D244" s="73" t="s">
        <v>4065</v>
      </c>
      <c r="E244" s="73" t="s">
        <v>6806</v>
      </c>
    </row>
    <row r="245" spans="2:5" x14ac:dyDescent="0.4">
      <c r="C245" s="73" t="s">
        <v>6807</v>
      </c>
    </row>
    <row r="246" spans="2:5" x14ac:dyDescent="0.4">
      <c r="D246" s="73" t="s">
        <v>6808</v>
      </c>
      <c r="E246" s="73" t="s">
        <v>6809</v>
      </c>
    </row>
    <row r="247" spans="2:5" x14ac:dyDescent="0.4">
      <c r="C247" s="73" t="s">
        <v>6810</v>
      </c>
      <c r="E247" s="73" t="s">
        <v>6811</v>
      </c>
    </row>
    <row r="248" spans="2:5" x14ac:dyDescent="0.4">
      <c r="C248" s="73" t="s">
        <v>6821</v>
      </c>
    </row>
    <row r="249" spans="2:5" x14ac:dyDescent="0.4">
      <c r="D249" s="73" t="s">
        <v>6823</v>
      </c>
    </row>
    <row r="250" spans="2:5" x14ac:dyDescent="0.4">
      <c r="C250" s="73" t="s">
        <v>6822</v>
      </c>
    </row>
    <row r="251" spans="2:5" x14ac:dyDescent="0.4">
      <c r="D251" s="73" t="s">
        <v>6823</v>
      </c>
    </row>
    <row r="252" spans="2:5" x14ac:dyDescent="0.4">
      <c r="C252" s="73" t="s">
        <v>6829</v>
      </c>
    </row>
    <row r="253" spans="2:5" x14ac:dyDescent="0.4">
      <c r="D253" s="73" t="s">
        <v>6823</v>
      </c>
    </row>
    <row r="254" spans="2:5" x14ac:dyDescent="0.4">
      <c r="C254" s="73" t="s">
        <v>6830</v>
      </c>
      <c r="E254" s="73" t="s">
        <v>6761</v>
      </c>
    </row>
    <row r="255" spans="2:5" x14ac:dyDescent="0.4">
      <c r="B255" s="75"/>
      <c r="C255" s="73" t="s">
        <v>6685</v>
      </c>
    </row>
    <row r="256" spans="2:5" x14ac:dyDescent="0.4">
      <c r="B256" s="75"/>
      <c r="D256" s="73" t="s">
        <v>6677</v>
      </c>
    </row>
    <row r="257" spans="2:5" x14ac:dyDescent="0.4">
      <c r="B257" s="75"/>
      <c r="D257" s="73" t="s">
        <v>6678</v>
      </c>
    </row>
    <row r="258" spans="2:5" x14ac:dyDescent="0.4">
      <c r="B258" s="75"/>
      <c r="D258" s="73" t="s">
        <v>6686</v>
      </c>
    </row>
    <row r="259" spans="2:5" x14ac:dyDescent="0.4">
      <c r="B259" s="75"/>
      <c r="C259" s="73" t="s">
        <v>1853</v>
      </c>
    </row>
    <row r="260" spans="2:5" x14ac:dyDescent="0.4">
      <c r="B260" s="75"/>
      <c r="D260" s="73" t="s">
        <v>6813</v>
      </c>
      <c r="E260" s="73" t="s">
        <v>6723</v>
      </c>
    </row>
    <row r="261" spans="2:5" x14ac:dyDescent="0.4">
      <c r="B261" s="75"/>
      <c r="D261" s="73" t="s">
        <v>7091</v>
      </c>
      <c r="E261" s="73" t="s">
        <v>6710</v>
      </c>
    </row>
    <row r="262" spans="2:5" x14ac:dyDescent="0.4">
      <c r="B262" s="75"/>
      <c r="D262" s="73" t="s">
        <v>7096</v>
      </c>
      <c r="E262" s="73" t="s">
        <v>6711</v>
      </c>
    </row>
    <row r="263" spans="2:5" x14ac:dyDescent="0.4">
      <c r="B263" s="75"/>
      <c r="D263" s="73" t="s">
        <v>7097</v>
      </c>
      <c r="E263" s="73" t="s">
        <v>6712</v>
      </c>
    </row>
    <row r="264" spans="2:5" x14ac:dyDescent="0.4">
      <c r="B264" s="75"/>
      <c r="D264" s="73" t="s">
        <v>7098</v>
      </c>
      <c r="E264" s="73" t="s">
        <v>6713</v>
      </c>
    </row>
    <row r="265" spans="2:5" x14ac:dyDescent="0.4">
      <c r="B265" s="75"/>
      <c r="D265" s="73" t="s">
        <v>7099</v>
      </c>
      <c r="E265" s="73" t="s">
        <v>6714</v>
      </c>
    </row>
    <row r="266" spans="2:5" x14ac:dyDescent="0.4">
      <c r="B266" s="75"/>
      <c r="C266" s="73" t="s">
        <v>7050</v>
      </c>
    </row>
    <row r="267" spans="2:5" x14ac:dyDescent="0.4">
      <c r="B267" s="75"/>
      <c r="C267" s="73" t="s">
        <v>7287</v>
      </c>
    </row>
    <row r="268" spans="2:5" x14ac:dyDescent="0.4">
      <c r="B268" s="75"/>
      <c r="C268" s="73" t="s">
        <v>7051</v>
      </c>
    </row>
    <row r="269" spans="2:5" x14ac:dyDescent="0.4">
      <c r="B269" s="75"/>
      <c r="C269" s="73" t="s">
        <v>7286</v>
      </c>
    </row>
    <row r="270" spans="2:5" x14ac:dyDescent="0.4">
      <c r="B270" s="75"/>
      <c r="C270" s="73" t="s">
        <v>7288</v>
      </c>
    </row>
    <row r="271" spans="2:5" x14ac:dyDescent="0.4">
      <c r="B271" s="73" t="s">
        <v>6715</v>
      </c>
      <c r="D271" s="73" t="s">
        <v>6814</v>
      </c>
    </row>
    <row r="272" spans="2:5" x14ac:dyDescent="0.4">
      <c r="B272" s="73" t="s">
        <v>1256</v>
      </c>
      <c r="D272" s="73" t="s">
        <v>1254</v>
      </c>
    </row>
  </sheetData>
  <phoneticPr fontId="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E654"/>
  <sheetViews>
    <sheetView workbookViewId="0"/>
  </sheetViews>
  <sheetFormatPr defaultRowHeight="18.75" x14ac:dyDescent="0.4"/>
  <cols>
    <col min="1" max="1" width="31.5" bestFit="1" customWidth="1"/>
    <col min="2" max="2" width="7.375" bestFit="1" customWidth="1"/>
    <col min="3" max="3" width="44" bestFit="1" customWidth="1"/>
    <col min="4" max="4" width="79.5" bestFit="1" customWidth="1"/>
  </cols>
  <sheetData>
    <row r="1" spans="1:5" x14ac:dyDescent="0.4">
      <c r="A1" t="s">
        <v>4071</v>
      </c>
      <c r="B1" t="s">
        <v>4072</v>
      </c>
      <c r="C1" t="s">
        <v>4073</v>
      </c>
      <c r="E1" t="s">
        <v>7244</v>
      </c>
    </row>
    <row r="2" spans="1:5" x14ac:dyDescent="0.4">
      <c r="A2" t="s">
        <v>3141</v>
      </c>
      <c r="B2" t="s">
        <v>3143</v>
      </c>
      <c r="C2" t="s">
        <v>3142</v>
      </c>
      <c r="D2" t="s">
        <v>7247</v>
      </c>
    </row>
    <row r="3" spans="1:5" x14ac:dyDescent="0.4">
      <c r="A3" t="s">
        <v>7178</v>
      </c>
      <c r="B3" t="s">
        <v>3143</v>
      </c>
      <c r="C3" t="s">
        <v>7179</v>
      </c>
    </row>
    <row r="4" spans="1:5" x14ac:dyDescent="0.4">
      <c r="A4" t="s">
        <v>3144</v>
      </c>
      <c r="B4" t="s">
        <v>3143</v>
      </c>
      <c r="C4" t="s">
        <v>3145</v>
      </c>
      <c r="D4" t="s">
        <v>7247</v>
      </c>
    </row>
    <row r="5" spans="1:5" x14ac:dyDescent="0.4">
      <c r="A5" t="s">
        <v>3146</v>
      </c>
      <c r="B5" t="s">
        <v>3143</v>
      </c>
      <c r="C5" t="s">
        <v>3147</v>
      </c>
    </row>
    <row r="6" spans="1:5" x14ac:dyDescent="0.4">
      <c r="A6" t="s">
        <v>3148</v>
      </c>
      <c r="B6" t="s">
        <v>3143</v>
      </c>
      <c r="C6" t="s">
        <v>3147</v>
      </c>
    </row>
    <row r="7" spans="1:5" x14ac:dyDescent="0.4">
      <c r="A7" t="s">
        <v>3149</v>
      </c>
      <c r="B7" t="s">
        <v>3143</v>
      </c>
      <c r="C7" t="s">
        <v>3150</v>
      </c>
    </row>
    <row r="8" spans="1:5" x14ac:dyDescent="0.4">
      <c r="A8" t="s">
        <v>3151</v>
      </c>
      <c r="B8" t="s">
        <v>3143</v>
      </c>
      <c r="C8" t="s">
        <v>3152</v>
      </c>
    </row>
    <row r="9" spans="1:5" x14ac:dyDescent="0.4">
      <c r="A9" t="s">
        <v>3153</v>
      </c>
      <c r="B9" t="s">
        <v>3143</v>
      </c>
      <c r="C9" t="s">
        <v>3154</v>
      </c>
    </row>
    <row r="10" spans="1:5" x14ac:dyDescent="0.4">
      <c r="A10" t="s">
        <v>7180</v>
      </c>
      <c r="B10" t="s">
        <v>3170</v>
      </c>
      <c r="C10" t="s">
        <v>7181</v>
      </c>
      <c r="D10" t="s">
        <v>7246</v>
      </c>
    </row>
    <row r="11" spans="1:5" x14ac:dyDescent="0.4">
      <c r="A11" t="s">
        <v>7182</v>
      </c>
      <c r="B11" t="s">
        <v>3170</v>
      </c>
      <c r="C11" t="s">
        <v>7181</v>
      </c>
      <c r="D11" t="s">
        <v>7246</v>
      </c>
    </row>
    <row r="12" spans="1:5" x14ac:dyDescent="0.4">
      <c r="A12" t="s">
        <v>3155</v>
      </c>
      <c r="B12" t="s">
        <v>3143</v>
      </c>
      <c r="C12" t="s">
        <v>3156</v>
      </c>
    </row>
    <row r="13" spans="1:5" x14ac:dyDescent="0.4">
      <c r="A13" t="s">
        <v>3157</v>
      </c>
      <c r="B13" t="s">
        <v>3143</v>
      </c>
      <c r="C13" t="s">
        <v>3158</v>
      </c>
    </row>
    <row r="14" spans="1:5" x14ac:dyDescent="0.4">
      <c r="A14" t="s">
        <v>3159</v>
      </c>
      <c r="B14" t="s">
        <v>3143</v>
      </c>
      <c r="C14" t="s">
        <v>3160</v>
      </c>
    </row>
    <row r="15" spans="1:5" x14ac:dyDescent="0.4">
      <c r="A15" t="s">
        <v>3161</v>
      </c>
      <c r="B15" t="s">
        <v>3143</v>
      </c>
      <c r="C15" t="s">
        <v>3162</v>
      </c>
    </row>
    <row r="16" spans="1:5" x14ac:dyDescent="0.4">
      <c r="A16" t="s">
        <v>3163</v>
      </c>
      <c r="B16" t="s">
        <v>3143</v>
      </c>
      <c r="C16" t="s">
        <v>3164</v>
      </c>
    </row>
    <row r="17" spans="1:3" x14ac:dyDescent="0.4">
      <c r="A17" t="s">
        <v>3165</v>
      </c>
      <c r="B17" t="s">
        <v>3143</v>
      </c>
      <c r="C17" t="s">
        <v>3164</v>
      </c>
    </row>
    <row r="18" spans="1:3" x14ac:dyDescent="0.4">
      <c r="A18" t="s">
        <v>7835</v>
      </c>
      <c r="B18" t="s">
        <v>3143</v>
      </c>
      <c r="C18" t="s">
        <v>7836</v>
      </c>
    </row>
    <row r="19" spans="1:3" x14ac:dyDescent="0.4">
      <c r="A19" t="s">
        <v>3166</v>
      </c>
      <c r="B19" t="s">
        <v>3143</v>
      </c>
      <c r="C19" t="s">
        <v>3167</v>
      </c>
    </row>
    <row r="20" spans="1:3" x14ac:dyDescent="0.4">
      <c r="A20" t="s">
        <v>3168</v>
      </c>
      <c r="B20" t="s">
        <v>3170</v>
      </c>
      <c r="C20" t="s">
        <v>3169</v>
      </c>
    </row>
    <row r="21" spans="1:3" x14ac:dyDescent="0.4">
      <c r="A21" t="s">
        <v>3171</v>
      </c>
      <c r="B21" t="s">
        <v>3143</v>
      </c>
      <c r="C21" t="s">
        <v>3172</v>
      </c>
    </row>
    <row r="22" spans="1:3" x14ac:dyDescent="0.4">
      <c r="A22" t="s">
        <v>3173</v>
      </c>
      <c r="B22" t="s">
        <v>3170</v>
      </c>
      <c r="C22" t="s">
        <v>3174</v>
      </c>
    </row>
    <row r="23" spans="1:3" x14ac:dyDescent="0.4">
      <c r="A23" t="s">
        <v>3175</v>
      </c>
      <c r="B23" t="s">
        <v>3143</v>
      </c>
      <c r="C23" t="s">
        <v>3176</v>
      </c>
    </row>
    <row r="24" spans="1:3" x14ac:dyDescent="0.4">
      <c r="A24" t="s">
        <v>3177</v>
      </c>
      <c r="B24" t="s">
        <v>3143</v>
      </c>
      <c r="C24" t="s">
        <v>3178</v>
      </c>
    </row>
    <row r="25" spans="1:3" x14ac:dyDescent="0.4">
      <c r="A25" t="s">
        <v>3179</v>
      </c>
      <c r="B25" t="s">
        <v>3143</v>
      </c>
      <c r="C25" t="s">
        <v>3180</v>
      </c>
    </row>
    <row r="26" spans="1:3" x14ac:dyDescent="0.4">
      <c r="A26" t="s">
        <v>3181</v>
      </c>
      <c r="B26" t="s">
        <v>3143</v>
      </c>
      <c r="C26" t="s">
        <v>3182</v>
      </c>
    </row>
    <row r="27" spans="1:3" x14ac:dyDescent="0.4">
      <c r="A27" t="s">
        <v>3183</v>
      </c>
      <c r="B27" t="s">
        <v>3143</v>
      </c>
      <c r="C27" t="s">
        <v>3184</v>
      </c>
    </row>
    <row r="28" spans="1:3" x14ac:dyDescent="0.4">
      <c r="A28" t="s">
        <v>3185</v>
      </c>
      <c r="B28" t="s">
        <v>3143</v>
      </c>
      <c r="C28" t="s">
        <v>3184</v>
      </c>
    </row>
    <row r="29" spans="1:3" x14ac:dyDescent="0.4">
      <c r="A29" t="s">
        <v>3186</v>
      </c>
      <c r="B29" t="s">
        <v>3143</v>
      </c>
      <c r="C29" t="s">
        <v>3184</v>
      </c>
    </row>
    <row r="30" spans="1:3" x14ac:dyDescent="0.4">
      <c r="A30" t="s">
        <v>3187</v>
      </c>
      <c r="B30" t="s">
        <v>3143</v>
      </c>
      <c r="C30" t="s">
        <v>3184</v>
      </c>
    </row>
    <row r="31" spans="1:3" x14ac:dyDescent="0.4">
      <c r="A31" t="s">
        <v>3188</v>
      </c>
      <c r="B31" t="s">
        <v>3143</v>
      </c>
      <c r="C31" t="s">
        <v>3184</v>
      </c>
    </row>
    <row r="32" spans="1:3" x14ac:dyDescent="0.4">
      <c r="A32" t="s">
        <v>3189</v>
      </c>
      <c r="B32" t="s">
        <v>3143</v>
      </c>
      <c r="C32" t="s">
        <v>3184</v>
      </c>
    </row>
    <row r="33" spans="1:4" x14ac:dyDescent="0.4">
      <c r="A33" t="s">
        <v>3190</v>
      </c>
      <c r="B33" t="s">
        <v>3143</v>
      </c>
      <c r="C33" t="s">
        <v>3184</v>
      </c>
    </row>
    <row r="34" spans="1:4" x14ac:dyDescent="0.4">
      <c r="A34" t="s">
        <v>3191</v>
      </c>
      <c r="B34" t="s">
        <v>3143</v>
      </c>
      <c r="C34" t="s">
        <v>3184</v>
      </c>
    </row>
    <row r="35" spans="1:4" x14ac:dyDescent="0.4">
      <c r="A35" t="s">
        <v>3192</v>
      </c>
      <c r="B35" t="s">
        <v>3143</v>
      </c>
      <c r="C35" t="s">
        <v>3184</v>
      </c>
    </row>
    <row r="36" spans="1:4" x14ac:dyDescent="0.4">
      <c r="A36" t="s">
        <v>3193</v>
      </c>
      <c r="B36" t="s">
        <v>3143</v>
      </c>
      <c r="C36" t="s">
        <v>3194</v>
      </c>
    </row>
    <row r="37" spans="1:4" x14ac:dyDescent="0.4">
      <c r="A37" t="s">
        <v>3195</v>
      </c>
      <c r="B37" t="s">
        <v>3143</v>
      </c>
      <c r="C37" t="s">
        <v>3196</v>
      </c>
    </row>
    <row r="38" spans="1:4" x14ac:dyDescent="0.4">
      <c r="A38" t="s">
        <v>3197</v>
      </c>
      <c r="B38" t="s">
        <v>3143</v>
      </c>
      <c r="C38" t="s">
        <v>3196</v>
      </c>
    </row>
    <row r="39" spans="1:4" x14ac:dyDescent="0.4">
      <c r="A39" t="s">
        <v>3198</v>
      </c>
      <c r="B39" t="s">
        <v>3170</v>
      </c>
      <c r="C39" t="s">
        <v>3199</v>
      </c>
    </row>
    <row r="40" spans="1:4" x14ac:dyDescent="0.4">
      <c r="A40" t="s">
        <v>3200</v>
      </c>
      <c r="B40" t="s">
        <v>3143</v>
      </c>
      <c r="C40" t="s">
        <v>3201</v>
      </c>
    </row>
    <row r="41" spans="1:4" x14ac:dyDescent="0.4">
      <c r="A41" t="s">
        <v>3202</v>
      </c>
      <c r="B41" t="s">
        <v>3143</v>
      </c>
      <c r="C41" t="s">
        <v>3203</v>
      </c>
    </row>
    <row r="42" spans="1:4" x14ac:dyDescent="0.4">
      <c r="A42" t="s">
        <v>3204</v>
      </c>
      <c r="B42" t="s">
        <v>3143</v>
      </c>
      <c r="C42" t="s">
        <v>3205</v>
      </c>
    </row>
    <row r="43" spans="1:4" x14ac:dyDescent="0.4">
      <c r="A43" t="s">
        <v>3206</v>
      </c>
      <c r="B43" t="s">
        <v>3143</v>
      </c>
      <c r="C43" t="s">
        <v>3207</v>
      </c>
    </row>
    <row r="44" spans="1:4" x14ac:dyDescent="0.4">
      <c r="A44" t="s">
        <v>3208</v>
      </c>
      <c r="B44" t="s">
        <v>3143</v>
      </c>
      <c r="C44" t="s">
        <v>3209</v>
      </c>
      <c r="D44" t="s">
        <v>7245</v>
      </c>
    </row>
    <row r="45" spans="1:4" x14ac:dyDescent="0.4">
      <c r="A45" t="s">
        <v>3210</v>
      </c>
      <c r="B45" t="s">
        <v>3170</v>
      </c>
      <c r="C45" t="s">
        <v>3209</v>
      </c>
      <c r="D45" t="s">
        <v>7245</v>
      </c>
    </row>
    <row r="46" spans="1:4" x14ac:dyDescent="0.4">
      <c r="A46" t="s">
        <v>3211</v>
      </c>
      <c r="B46" t="s">
        <v>3170</v>
      </c>
      <c r="C46" t="s">
        <v>3212</v>
      </c>
    </row>
    <row r="47" spans="1:4" x14ac:dyDescent="0.4">
      <c r="A47" t="s">
        <v>3213</v>
      </c>
      <c r="B47" t="s">
        <v>3143</v>
      </c>
      <c r="C47" t="s">
        <v>3214</v>
      </c>
    </row>
    <row r="48" spans="1:4" x14ac:dyDescent="0.4">
      <c r="A48" t="s">
        <v>3215</v>
      </c>
      <c r="B48" t="s">
        <v>3143</v>
      </c>
      <c r="C48" t="s">
        <v>3214</v>
      </c>
    </row>
    <row r="49" spans="1:4" x14ac:dyDescent="0.4">
      <c r="A49" t="s">
        <v>3216</v>
      </c>
      <c r="B49" t="s">
        <v>3143</v>
      </c>
      <c r="C49" t="s">
        <v>3217</v>
      </c>
      <c r="D49" t="s">
        <v>7245</v>
      </c>
    </row>
    <row r="50" spans="1:4" x14ac:dyDescent="0.4">
      <c r="A50" t="s">
        <v>3218</v>
      </c>
      <c r="B50" t="s">
        <v>3143</v>
      </c>
      <c r="C50" t="s">
        <v>3217</v>
      </c>
    </row>
    <row r="51" spans="1:4" x14ac:dyDescent="0.4">
      <c r="A51" t="s">
        <v>3219</v>
      </c>
      <c r="B51" t="s">
        <v>3143</v>
      </c>
      <c r="C51" t="s">
        <v>3220</v>
      </c>
    </row>
    <row r="52" spans="1:4" x14ac:dyDescent="0.4">
      <c r="A52" t="s">
        <v>3221</v>
      </c>
      <c r="B52" t="s">
        <v>3143</v>
      </c>
      <c r="C52" t="s">
        <v>3222</v>
      </c>
    </row>
    <row r="53" spans="1:4" x14ac:dyDescent="0.4">
      <c r="A53" t="s">
        <v>3223</v>
      </c>
      <c r="B53" t="s">
        <v>3143</v>
      </c>
      <c r="C53" t="s">
        <v>3222</v>
      </c>
    </row>
    <row r="54" spans="1:4" x14ac:dyDescent="0.4">
      <c r="A54" t="s">
        <v>3224</v>
      </c>
      <c r="B54" t="s">
        <v>3143</v>
      </c>
      <c r="C54" t="s">
        <v>3225</v>
      </c>
    </row>
    <row r="55" spans="1:4" x14ac:dyDescent="0.4">
      <c r="A55" t="s">
        <v>3226</v>
      </c>
      <c r="B55" t="s">
        <v>3143</v>
      </c>
      <c r="C55" t="s">
        <v>3225</v>
      </c>
    </row>
    <row r="56" spans="1:4" x14ac:dyDescent="0.4">
      <c r="A56" t="s">
        <v>3227</v>
      </c>
      <c r="B56" t="s">
        <v>3143</v>
      </c>
      <c r="C56" t="s">
        <v>3228</v>
      </c>
    </row>
    <row r="57" spans="1:4" x14ac:dyDescent="0.4">
      <c r="A57" t="s">
        <v>3229</v>
      </c>
      <c r="B57" t="s">
        <v>3143</v>
      </c>
      <c r="C57" t="s">
        <v>3228</v>
      </c>
    </row>
    <row r="58" spans="1:4" x14ac:dyDescent="0.4">
      <c r="A58" t="s">
        <v>3230</v>
      </c>
      <c r="B58" t="s">
        <v>3170</v>
      </c>
      <c r="C58" t="s">
        <v>3231</v>
      </c>
    </row>
    <row r="59" spans="1:4" x14ac:dyDescent="0.4">
      <c r="A59" t="s">
        <v>3232</v>
      </c>
      <c r="B59" t="s">
        <v>3170</v>
      </c>
      <c r="C59" t="s">
        <v>3233</v>
      </c>
    </row>
    <row r="60" spans="1:4" x14ac:dyDescent="0.4">
      <c r="A60" t="s">
        <v>3234</v>
      </c>
      <c r="B60" t="s">
        <v>3170</v>
      </c>
      <c r="C60" t="s">
        <v>3233</v>
      </c>
    </row>
    <row r="61" spans="1:4" x14ac:dyDescent="0.4">
      <c r="A61" t="s">
        <v>3235</v>
      </c>
      <c r="B61" t="s">
        <v>3143</v>
      </c>
      <c r="C61" t="s">
        <v>3236</v>
      </c>
    </row>
    <row r="62" spans="1:4" x14ac:dyDescent="0.4">
      <c r="A62" t="s">
        <v>3237</v>
      </c>
      <c r="B62" t="s">
        <v>3143</v>
      </c>
      <c r="C62" t="s">
        <v>3236</v>
      </c>
    </row>
    <row r="63" spans="1:4" x14ac:dyDescent="0.4">
      <c r="A63" t="s">
        <v>3238</v>
      </c>
      <c r="B63" t="s">
        <v>3143</v>
      </c>
      <c r="C63" t="s">
        <v>3239</v>
      </c>
    </row>
    <row r="64" spans="1:4" x14ac:dyDescent="0.4">
      <c r="A64" t="s">
        <v>3240</v>
      </c>
      <c r="B64" t="s">
        <v>3143</v>
      </c>
      <c r="C64" t="s">
        <v>3241</v>
      </c>
    </row>
    <row r="65" spans="1:3" x14ac:dyDescent="0.4">
      <c r="A65" t="s">
        <v>3242</v>
      </c>
      <c r="B65" t="s">
        <v>3143</v>
      </c>
      <c r="C65" t="s">
        <v>3243</v>
      </c>
    </row>
    <row r="66" spans="1:3" x14ac:dyDescent="0.4">
      <c r="A66" t="s">
        <v>3244</v>
      </c>
      <c r="B66" t="s">
        <v>3143</v>
      </c>
      <c r="C66" t="s">
        <v>3245</v>
      </c>
    </row>
    <row r="67" spans="1:3" x14ac:dyDescent="0.4">
      <c r="A67" t="s">
        <v>3246</v>
      </c>
      <c r="B67" t="s">
        <v>3143</v>
      </c>
      <c r="C67" t="s">
        <v>3247</v>
      </c>
    </row>
    <row r="68" spans="1:3" x14ac:dyDescent="0.4">
      <c r="A68" t="s">
        <v>3248</v>
      </c>
      <c r="B68" t="s">
        <v>3170</v>
      </c>
      <c r="C68" t="s">
        <v>3247</v>
      </c>
    </row>
    <row r="69" spans="1:3" x14ac:dyDescent="0.4">
      <c r="A69" t="s">
        <v>3249</v>
      </c>
      <c r="B69" t="s">
        <v>3143</v>
      </c>
      <c r="C69" t="s">
        <v>3247</v>
      </c>
    </row>
    <row r="70" spans="1:3" x14ac:dyDescent="0.4">
      <c r="A70" t="s">
        <v>7183</v>
      </c>
      <c r="B70" t="s">
        <v>3143</v>
      </c>
      <c r="C70" t="s">
        <v>7184</v>
      </c>
    </row>
    <row r="71" spans="1:3" x14ac:dyDescent="0.4">
      <c r="A71" t="s">
        <v>3250</v>
      </c>
      <c r="B71" t="s">
        <v>3143</v>
      </c>
      <c r="C71" t="s">
        <v>3247</v>
      </c>
    </row>
    <row r="72" spans="1:3" x14ac:dyDescent="0.4">
      <c r="A72" t="s">
        <v>3251</v>
      </c>
      <c r="B72" t="s">
        <v>3143</v>
      </c>
      <c r="C72" t="s">
        <v>3247</v>
      </c>
    </row>
    <row r="73" spans="1:3" x14ac:dyDescent="0.4">
      <c r="A73" t="s">
        <v>3252</v>
      </c>
      <c r="B73" t="s">
        <v>3170</v>
      </c>
      <c r="C73" t="s">
        <v>3253</v>
      </c>
    </row>
    <row r="74" spans="1:3" x14ac:dyDescent="0.4">
      <c r="A74" t="s">
        <v>3254</v>
      </c>
      <c r="B74" t="s">
        <v>3170</v>
      </c>
      <c r="C74" t="s">
        <v>3253</v>
      </c>
    </row>
    <row r="75" spans="1:3" x14ac:dyDescent="0.4">
      <c r="A75" t="s">
        <v>3255</v>
      </c>
      <c r="B75" t="s">
        <v>3143</v>
      </c>
      <c r="C75" t="s">
        <v>3256</v>
      </c>
    </row>
    <row r="76" spans="1:3" x14ac:dyDescent="0.4">
      <c r="A76" t="s">
        <v>3257</v>
      </c>
      <c r="B76" t="s">
        <v>3143</v>
      </c>
      <c r="C76" t="s">
        <v>3256</v>
      </c>
    </row>
    <row r="77" spans="1:3" x14ac:dyDescent="0.4">
      <c r="A77" t="s">
        <v>3258</v>
      </c>
      <c r="B77" t="s">
        <v>3143</v>
      </c>
      <c r="C77" t="s">
        <v>3256</v>
      </c>
    </row>
    <row r="78" spans="1:3" x14ac:dyDescent="0.4">
      <c r="A78" t="s">
        <v>3259</v>
      </c>
      <c r="B78" t="s">
        <v>3143</v>
      </c>
      <c r="C78" t="s">
        <v>3256</v>
      </c>
    </row>
    <row r="79" spans="1:3" x14ac:dyDescent="0.4">
      <c r="A79" t="s">
        <v>7837</v>
      </c>
      <c r="B79" t="s">
        <v>3143</v>
      </c>
      <c r="C79" t="s">
        <v>7838</v>
      </c>
    </row>
    <row r="80" spans="1:3" x14ac:dyDescent="0.4">
      <c r="A80" t="s">
        <v>7839</v>
      </c>
      <c r="B80" t="s">
        <v>3143</v>
      </c>
      <c r="C80" t="s">
        <v>7838</v>
      </c>
    </row>
    <row r="81" spans="1:3" x14ac:dyDescent="0.4">
      <c r="A81" t="s">
        <v>3260</v>
      </c>
      <c r="B81" t="s">
        <v>3143</v>
      </c>
      <c r="C81" t="s">
        <v>3261</v>
      </c>
    </row>
    <row r="82" spans="1:3" x14ac:dyDescent="0.4">
      <c r="A82" t="s">
        <v>3262</v>
      </c>
      <c r="B82" t="s">
        <v>3143</v>
      </c>
      <c r="C82" t="s">
        <v>3263</v>
      </c>
    </row>
    <row r="83" spans="1:3" x14ac:dyDescent="0.4">
      <c r="A83" t="s">
        <v>3264</v>
      </c>
      <c r="B83" t="s">
        <v>3170</v>
      </c>
      <c r="C83" t="s">
        <v>3263</v>
      </c>
    </row>
    <row r="84" spans="1:3" x14ac:dyDescent="0.4">
      <c r="A84" t="s">
        <v>3265</v>
      </c>
      <c r="B84" t="s">
        <v>3143</v>
      </c>
      <c r="C84" t="s">
        <v>3263</v>
      </c>
    </row>
    <row r="85" spans="1:3" x14ac:dyDescent="0.4">
      <c r="A85" t="s">
        <v>3266</v>
      </c>
      <c r="B85" t="s">
        <v>3143</v>
      </c>
      <c r="C85" t="s">
        <v>3267</v>
      </c>
    </row>
    <row r="86" spans="1:3" x14ac:dyDescent="0.4">
      <c r="A86" t="s">
        <v>3268</v>
      </c>
      <c r="B86" t="s">
        <v>3143</v>
      </c>
      <c r="C86" t="s">
        <v>3269</v>
      </c>
    </row>
    <row r="87" spans="1:3" x14ac:dyDescent="0.4">
      <c r="A87" t="s">
        <v>3270</v>
      </c>
      <c r="B87" t="s">
        <v>3143</v>
      </c>
      <c r="C87" t="s">
        <v>3271</v>
      </c>
    </row>
    <row r="88" spans="1:3" x14ac:dyDescent="0.4">
      <c r="A88" t="s">
        <v>3272</v>
      </c>
      <c r="B88" t="s">
        <v>3170</v>
      </c>
      <c r="C88" t="s">
        <v>3273</v>
      </c>
    </row>
    <row r="89" spans="1:3" x14ac:dyDescent="0.4">
      <c r="A89" t="s">
        <v>3274</v>
      </c>
      <c r="B89" t="s">
        <v>3170</v>
      </c>
      <c r="C89" t="s">
        <v>3273</v>
      </c>
    </row>
    <row r="90" spans="1:3" x14ac:dyDescent="0.4">
      <c r="A90" t="s">
        <v>3275</v>
      </c>
      <c r="B90" t="s">
        <v>3170</v>
      </c>
      <c r="C90" t="s">
        <v>3276</v>
      </c>
    </row>
    <row r="91" spans="1:3" x14ac:dyDescent="0.4">
      <c r="A91" t="s">
        <v>3277</v>
      </c>
      <c r="B91" t="s">
        <v>3143</v>
      </c>
      <c r="C91" t="s">
        <v>3278</v>
      </c>
    </row>
    <row r="92" spans="1:3" x14ac:dyDescent="0.4">
      <c r="A92" t="s">
        <v>3279</v>
      </c>
      <c r="B92" t="s">
        <v>3143</v>
      </c>
      <c r="C92" t="s">
        <v>3280</v>
      </c>
    </row>
    <row r="93" spans="1:3" x14ac:dyDescent="0.4">
      <c r="A93" t="s">
        <v>3281</v>
      </c>
      <c r="B93" t="s">
        <v>3143</v>
      </c>
      <c r="C93" t="s">
        <v>3282</v>
      </c>
    </row>
    <row r="94" spans="1:3" x14ac:dyDescent="0.4">
      <c r="A94" t="s">
        <v>3283</v>
      </c>
      <c r="B94" t="s">
        <v>3143</v>
      </c>
      <c r="C94" t="s">
        <v>3282</v>
      </c>
    </row>
    <row r="95" spans="1:3" x14ac:dyDescent="0.4">
      <c r="A95" t="s">
        <v>3284</v>
      </c>
      <c r="B95" t="s">
        <v>3143</v>
      </c>
      <c r="C95" t="s">
        <v>3282</v>
      </c>
    </row>
    <row r="96" spans="1:3" x14ac:dyDescent="0.4">
      <c r="A96" t="s">
        <v>3285</v>
      </c>
      <c r="B96" t="s">
        <v>3143</v>
      </c>
      <c r="C96" t="s">
        <v>3282</v>
      </c>
    </row>
    <row r="97" spans="1:3" x14ac:dyDescent="0.4">
      <c r="A97" t="s">
        <v>3286</v>
      </c>
      <c r="B97" t="s">
        <v>3143</v>
      </c>
      <c r="C97" t="s">
        <v>3287</v>
      </c>
    </row>
    <row r="98" spans="1:3" x14ac:dyDescent="0.4">
      <c r="A98" t="s">
        <v>3288</v>
      </c>
      <c r="B98" t="s">
        <v>3143</v>
      </c>
      <c r="C98" t="s">
        <v>3289</v>
      </c>
    </row>
    <row r="99" spans="1:3" x14ac:dyDescent="0.4">
      <c r="A99" t="s">
        <v>3290</v>
      </c>
      <c r="B99" t="s">
        <v>3143</v>
      </c>
      <c r="C99" t="s">
        <v>3289</v>
      </c>
    </row>
    <row r="100" spans="1:3" x14ac:dyDescent="0.4">
      <c r="A100" t="s">
        <v>3291</v>
      </c>
      <c r="B100" t="s">
        <v>3143</v>
      </c>
      <c r="C100" t="s">
        <v>3292</v>
      </c>
    </row>
    <row r="101" spans="1:3" x14ac:dyDescent="0.4">
      <c r="A101" t="s">
        <v>3293</v>
      </c>
      <c r="B101" t="s">
        <v>3170</v>
      </c>
      <c r="C101" t="s">
        <v>3294</v>
      </c>
    </row>
    <row r="102" spans="1:3" x14ac:dyDescent="0.4">
      <c r="A102" t="s">
        <v>3295</v>
      </c>
      <c r="B102" t="s">
        <v>3143</v>
      </c>
      <c r="C102" t="s">
        <v>3294</v>
      </c>
    </row>
    <row r="103" spans="1:3" x14ac:dyDescent="0.4">
      <c r="A103" t="s">
        <v>3296</v>
      </c>
      <c r="B103" t="s">
        <v>3143</v>
      </c>
      <c r="C103" t="s">
        <v>3294</v>
      </c>
    </row>
    <row r="104" spans="1:3" x14ac:dyDescent="0.4">
      <c r="A104" t="s">
        <v>3297</v>
      </c>
      <c r="B104" t="s">
        <v>3170</v>
      </c>
      <c r="C104" t="s">
        <v>3298</v>
      </c>
    </row>
    <row r="105" spans="1:3" x14ac:dyDescent="0.4">
      <c r="A105" t="s">
        <v>3299</v>
      </c>
      <c r="B105" t="s">
        <v>3143</v>
      </c>
      <c r="C105" t="s">
        <v>3300</v>
      </c>
    </row>
    <row r="106" spans="1:3" x14ac:dyDescent="0.4">
      <c r="A106" t="s">
        <v>3301</v>
      </c>
      <c r="B106" t="s">
        <v>3143</v>
      </c>
      <c r="C106" t="s">
        <v>3302</v>
      </c>
    </row>
    <row r="107" spans="1:3" x14ac:dyDescent="0.4">
      <c r="A107" t="s">
        <v>3303</v>
      </c>
      <c r="B107" t="s">
        <v>3143</v>
      </c>
      <c r="C107" t="s">
        <v>3304</v>
      </c>
    </row>
    <row r="108" spans="1:3" x14ac:dyDescent="0.4">
      <c r="A108" t="s">
        <v>7840</v>
      </c>
      <c r="B108" t="s">
        <v>3143</v>
      </c>
      <c r="C108" t="s">
        <v>7841</v>
      </c>
    </row>
    <row r="109" spans="1:3" x14ac:dyDescent="0.4">
      <c r="A109" t="s">
        <v>7842</v>
      </c>
      <c r="B109" t="s">
        <v>3170</v>
      </c>
      <c r="C109" t="s">
        <v>7841</v>
      </c>
    </row>
    <row r="110" spans="1:3" x14ac:dyDescent="0.4">
      <c r="A110" t="s">
        <v>7843</v>
      </c>
      <c r="B110" t="s">
        <v>3170</v>
      </c>
      <c r="C110" t="s">
        <v>7841</v>
      </c>
    </row>
    <row r="111" spans="1:3" x14ac:dyDescent="0.4">
      <c r="A111" t="s">
        <v>7844</v>
      </c>
      <c r="B111" t="s">
        <v>3170</v>
      </c>
      <c r="C111" t="s">
        <v>7841</v>
      </c>
    </row>
    <row r="112" spans="1:3" x14ac:dyDescent="0.4">
      <c r="A112" t="s">
        <v>7845</v>
      </c>
      <c r="B112" t="s">
        <v>3170</v>
      </c>
      <c r="C112" t="s">
        <v>7841</v>
      </c>
    </row>
    <row r="113" spans="1:3" x14ac:dyDescent="0.4">
      <c r="A113" t="s">
        <v>7846</v>
      </c>
      <c r="B113" t="s">
        <v>3170</v>
      </c>
      <c r="C113" t="s">
        <v>7841</v>
      </c>
    </row>
    <row r="114" spans="1:3" x14ac:dyDescent="0.4">
      <c r="A114" t="s">
        <v>7847</v>
      </c>
      <c r="B114" t="s">
        <v>3170</v>
      </c>
      <c r="C114" t="s">
        <v>7841</v>
      </c>
    </row>
    <row r="115" spans="1:3" x14ac:dyDescent="0.4">
      <c r="A115" t="s">
        <v>7848</v>
      </c>
      <c r="B115" t="s">
        <v>3170</v>
      </c>
      <c r="C115" t="s">
        <v>7841</v>
      </c>
    </row>
    <row r="116" spans="1:3" x14ac:dyDescent="0.4">
      <c r="A116" t="s">
        <v>7849</v>
      </c>
      <c r="B116" t="s">
        <v>3170</v>
      </c>
      <c r="C116" t="s">
        <v>7841</v>
      </c>
    </row>
    <row r="117" spans="1:3" x14ac:dyDescent="0.4">
      <c r="A117" t="s">
        <v>7850</v>
      </c>
      <c r="B117" t="s">
        <v>3170</v>
      </c>
      <c r="C117" t="s">
        <v>7841</v>
      </c>
    </row>
    <row r="118" spans="1:3" x14ac:dyDescent="0.4">
      <c r="A118" t="s">
        <v>7851</v>
      </c>
      <c r="B118" t="s">
        <v>3170</v>
      </c>
      <c r="C118" t="s">
        <v>7841</v>
      </c>
    </row>
    <row r="119" spans="1:3" x14ac:dyDescent="0.4">
      <c r="A119" t="s">
        <v>7852</v>
      </c>
      <c r="B119" t="s">
        <v>3170</v>
      </c>
      <c r="C119" t="s">
        <v>7841</v>
      </c>
    </row>
    <row r="120" spans="1:3" x14ac:dyDescent="0.4">
      <c r="A120" t="s">
        <v>7853</v>
      </c>
      <c r="B120" t="s">
        <v>3170</v>
      </c>
      <c r="C120" t="s">
        <v>7841</v>
      </c>
    </row>
    <row r="121" spans="1:3" x14ac:dyDescent="0.4">
      <c r="A121" t="s">
        <v>7854</v>
      </c>
      <c r="B121" t="s">
        <v>3170</v>
      </c>
      <c r="C121" t="s">
        <v>7841</v>
      </c>
    </row>
    <row r="122" spans="1:3" x14ac:dyDescent="0.4">
      <c r="A122" t="s">
        <v>7855</v>
      </c>
      <c r="B122" t="s">
        <v>3170</v>
      </c>
      <c r="C122" t="s">
        <v>7841</v>
      </c>
    </row>
    <row r="123" spans="1:3" x14ac:dyDescent="0.4">
      <c r="A123" t="s">
        <v>7856</v>
      </c>
      <c r="B123" t="s">
        <v>3170</v>
      </c>
      <c r="C123" t="s">
        <v>7841</v>
      </c>
    </row>
    <row r="124" spans="1:3" x14ac:dyDescent="0.4">
      <c r="A124" t="s">
        <v>7857</v>
      </c>
      <c r="B124" t="s">
        <v>3170</v>
      </c>
      <c r="C124" t="s">
        <v>7841</v>
      </c>
    </row>
    <row r="125" spans="1:3" x14ac:dyDescent="0.4">
      <c r="A125" t="s">
        <v>7858</v>
      </c>
      <c r="B125" t="s">
        <v>3170</v>
      </c>
      <c r="C125" t="s">
        <v>7841</v>
      </c>
    </row>
    <row r="126" spans="1:3" x14ac:dyDescent="0.4">
      <c r="A126" t="s">
        <v>7859</v>
      </c>
      <c r="B126" t="s">
        <v>3170</v>
      </c>
      <c r="C126" t="s">
        <v>7841</v>
      </c>
    </row>
    <row r="127" spans="1:3" x14ac:dyDescent="0.4">
      <c r="A127" t="s">
        <v>7860</v>
      </c>
      <c r="B127" t="s">
        <v>3170</v>
      </c>
      <c r="C127" t="s">
        <v>7841</v>
      </c>
    </row>
    <row r="128" spans="1:3" x14ac:dyDescent="0.4">
      <c r="A128" t="s">
        <v>7861</v>
      </c>
      <c r="B128" t="s">
        <v>3170</v>
      </c>
      <c r="C128" t="s">
        <v>7841</v>
      </c>
    </row>
    <row r="129" spans="1:3" x14ac:dyDescent="0.4">
      <c r="A129" t="s">
        <v>7862</v>
      </c>
      <c r="B129" t="s">
        <v>3170</v>
      </c>
      <c r="C129" t="s">
        <v>7841</v>
      </c>
    </row>
    <row r="130" spans="1:3" x14ac:dyDescent="0.4">
      <c r="A130" t="s">
        <v>7863</v>
      </c>
      <c r="B130" t="s">
        <v>3170</v>
      </c>
      <c r="C130" t="s">
        <v>7841</v>
      </c>
    </row>
    <row r="131" spans="1:3" x14ac:dyDescent="0.4">
      <c r="A131" t="s">
        <v>7864</v>
      </c>
      <c r="B131" t="s">
        <v>3170</v>
      </c>
      <c r="C131" t="s">
        <v>7841</v>
      </c>
    </row>
    <row r="132" spans="1:3" x14ac:dyDescent="0.4">
      <c r="A132" t="s">
        <v>7865</v>
      </c>
      <c r="B132" t="s">
        <v>3170</v>
      </c>
      <c r="C132" t="s">
        <v>7841</v>
      </c>
    </row>
    <row r="133" spans="1:3" x14ac:dyDescent="0.4">
      <c r="A133" t="s">
        <v>7866</v>
      </c>
      <c r="B133" t="s">
        <v>3143</v>
      </c>
      <c r="C133" t="s">
        <v>7841</v>
      </c>
    </row>
    <row r="134" spans="1:3" x14ac:dyDescent="0.4">
      <c r="A134" t="s">
        <v>7867</v>
      </c>
      <c r="B134" t="s">
        <v>3170</v>
      </c>
      <c r="C134" t="s">
        <v>7841</v>
      </c>
    </row>
    <row r="135" spans="1:3" x14ac:dyDescent="0.4">
      <c r="A135" t="s">
        <v>7868</v>
      </c>
      <c r="B135" t="s">
        <v>3143</v>
      </c>
      <c r="C135" t="s">
        <v>7841</v>
      </c>
    </row>
    <row r="136" spans="1:3" x14ac:dyDescent="0.4">
      <c r="A136" t="s">
        <v>7869</v>
      </c>
      <c r="B136" t="s">
        <v>3170</v>
      </c>
      <c r="C136" t="s">
        <v>7841</v>
      </c>
    </row>
    <row r="137" spans="1:3" x14ac:dyDescent="0.4">
      <c r="A137" t="s">
        <v>7870</v>
      </c>
      <c r="B137" t="s">
        <v>3170</v>
      </c>
      <c r="C137" t="s">
        <v>7841</v>
      </c>
    </row>
    <row r="138" spans="1:3" x14ac:dyDescent="0.4">
      <c r="A138" t="s">
        <v>7871</v>
      </c>
      <c r="B138" t="s">
        <v>3170</v>
      </c>
      <c r="C138" t="s">
        <v>7841</v>
      </c>
    </row>
    <row r="139" spans="1:3" x14ac:dyDescent="0.4">
      <c r="A139" t="s">
        <v>7872</v>
      </c>
      <c r="B139" t="s">
        <v>3170</v>
      </c>
      <c r="C139" t="s">
        <v>7841</v>
      </c>
    </row>
    <row r="140" spans="1:3" x14ac:dyDescent="0.4">
      <c r="A140" t="s">
        <v>7873</v>
      </c>
      <c r="B140" t="s">
        <v>3170</v>
      </c>
      <c r="C140" t="s">
        <v>7841</v>
      </c>
    </row>
    <row r="141" spans="1:3" x14ac:dyDescent="0.4">
      <c r="A141" t="s">
        <v>7874</v>
      </c>
      <c r="B141" t="s">
        <v>3170</v>
      </c>
      <c r="C141" t="s">
        <v>7841</v>
      </c>
    </row>
    <row r="142" spans="1:3" x14ac:dyDescent="0.4">
      <c r="A142" t="s">
        <v>7875</v>
      </c>
      <c r="B142" t="s">
        <v>3170</v>
      </c>
      <c r="C142" t="s">
        <v>7841</v>
      </c>
    </row>
    <row r="143" spans="1:3" x14ac:dyDescent="0.4">
      <c r="A143" t="s">
        <v>7876</v>
      </c>
      <c r="B143" t="s">
        <v>3170</v>
      </c>
      <c r="C143" t="s">
        <v>7841</v>
      </c>
    </row>
    <row r="144" spans="1:3" x14ac:dyDescent="0.4">
      <c r="A144" t="s">
        <v>7877</v>
      </c>
      <c r="B144" t="s">
        <v>3143</v>
      </c>
      <c r="C144" t="s">
        <v>7878</v>
      </c>
    </row>
    <row r="145" spans="1:3" x14ac:dyDescent="0.4">
      <c r="A145" t="s">
        <v>3305</v>
      </c>
      <c r="B145" t="s">
        <v>3143</v>
      </c>
      <c r="C145" t="s">
        <v>3306</v>
      </c>
    </row>
    <row r="146" spans="1:3" x14ac:dyDescent="0.4">
      <c r="A146" t="s">
        <v>3307</v>
      </c>
      <c r="B146" t="s">
        <v>3143</v>
      </c>
      <c r="C146" t="s">
        <v>3306</v>
      </c>
    </row>
    <row r="147" spans="1:3" x14ac:dyDescent="0.4">
      <c r="A147" t="s">
        <v>3308</v>
      </c>
      <c r="B147" t="s">
        <v>3143</v>
      </c>
      <c r="C147" t="s">
        <v>3309</v>
      </c>
    </row>
    <row r="148" spans="1:3" x14ac:dyDescent="0.4">
      <c r="A148" t="s">
        <v>3310</v>
      </c>
      <c r="B148" t="s">
        <v>3143</v>
      </c>
      <c r="C148" t="s">
        <v>3311</v>
      </c>
    </row>
    <row r="149" spans="1:3" x14ac:dyDescent="0.4">
      <c r="A149" t="s">
        <v>3312</v>
      </c>
      <c r="B149" t="s">
        <v>3143</v>
      </c>
      <c r="C149" t="s">
        <v>3313</v>
      </c>
    </row>
    <row r="150" spans="1:3" x14ac:dyDescent="0.4">
      <c r="A150" t="s">
        <v>6904</v>
      </c>
      <c r="B150" t="s">
        <v>3170</v>
      </c>
      <c r="C150" t="s">
        <v>7185</v>
      </c>
    </row>
    <row r="151" spans="1:3" x14ac:dyDescent="0.4">
      <c r="A151" t="s">
        <v>7186</v>
      </c>
      <c r="B151" t="s">
        <v>3170</v>
      </c>
      <c r="C151" t="s">
        <v>7185</v>
      </c>
    </row>
    <row r="152" spans="1:3" x14ac:dyDescent="0.4">
      <c r="A152" t="s">
        <v>3314</v>
      </c>
      <c r="B152" t="s">
        <v>3143</v>
      </c>
      <c r="C152" t="s">
        <v>3315</v>
      </c>
    </row>
    <row r="153" spans="1:3" x14ac:dyDescent="0.4">
      <c r="A153" t="s">
        <v>3316</v>
      </c>
      <c r="B153" t="s">
        <v>3170</v>
      </c>
      <c r="C153" t="s">
        <v>3317</v>
      </c>
    </row>
    <row r="154" spans="1:3" x14ac:dyDescent="0.4">
      <c r="A154" t="s">
        <v>3318</v>
      </c>
      <c r="B154" t="s">
        <v>3143</v>
      </c>
      <c r="C154" t="s">
        <v>3319</v>
      </c>
    </row>
    <row r="155" spans="1:3" x14ac:dyDescent="0.4">
      <c r="A155" t="s">
        <v>3320</v>
      </c>
      <c r="B155" t="s">
        <v>3143</v>
      </c>
      <c r="C155" t="s">
        <v>3319</v>
      </c>
    </row>
    <row r="156" spans="1:3" x14ac:dyDescent="0.4">
      <c r="A156" t="s">
        <v>3321</v>
      </c>
      <c r="B156" t="s">
        <v>3143</v>
      </c>
      <c r="C156" t="s">
        <v>3319</v>
      </c>
    </row>
    <row r="157" spans="1:3" x14ac:dyDescent="0.4">
      <c r="A157" t="s">
        <v>3322</v>
      </c>
      <c r="B157" t="s">
        <v>3143</v>
      </c>
      <c r="C157" t="s">
        <v>3319</v>
      </c>
    </row>
    <row r="158" spans="1:3" x14ac:dyDescent="0.4">
      <c r="A158" t="s">
        <v>3323</v>
      </c>
      <c r="B158" t="s">
        <v>3143</v>
      </c>
      <c r="C158" t="s">
        <v>3324</v>
      </c>
    </row>
    <row r="159" spans="1:3" x14ac:dyDescent="0.4">
      <c r="A159" t="s">
        <v>3325</v>
      </c>
      <c r="B159" t="s">
        <v>3143</v>
      </c>
      <c r="C159" t="s">
        <v>3326</v>
      </c>
    </row>
    <row r="160" spans="1:3" x14ac:dyDescent="0.4">
      <c r="A160" t="s">
        <v>3327</v>
      </c>
      <c r="B160" t="s">
        <v>3143</v>
      </c>
      <c r="C160" t="s">
        <v>3328</v>
      </c>
    </row>
    <row r="161" spans="1:3" x14ac:dyDescent="0.4">
      <c r="A161" t="s">
        <v>3329</v>
      </c>
      <c r="B161" t="s">
        <v>3143</v>
      </c>
      <c r="C161" t="s">
        <v>3330</v>
      </c>
    </row>
    <row r="162" spans="1:3" x14ac:dyDescent="0.4">
      <c r="A162" t="s">
        <v>3331</v>
      </c>
      <c r="B162" t="s">
        <v>3143</v>
      </c>
      <c r="C162" t="s">
        <v>3332</v>
      </c>
    </row>
    <row r="163" spans="1:3" x14ac:dyDescent="0.4">
      <c r="A163" t="s">
        <v>3333</v>
      </c>
      <c r="B163" t="s">
        <v>3143</v>
      </c>
      <c r="C163" t="s">
        <v>3332</v>
      </c>
    </row>
    <row r="164" spans="1:3" x14ac:dyDescent="0.4">
      <c r="A164" t="s">
        <v>3334</v>
      </c>
      <c r="B164" t="s">
        <v>3143</v>
      </c>
      <c r="C164" t="s">
        <v>3335</v>
      </c>
    </row>
    <row r="165" spans="1:3" x14ac:dyDescent="0.4">
      <c r="A165" t="s">
        <v>3336</v>
      </c>
      <c r="B165" t="s">
        <v>3143</v>
      </c>
      <c r="C165" t="s">
        <v>3335</v>
      </c>
    </row>
    <row r="166" spans="1:3" x14ac:dyDescent="0.4">
      <c r="A166" t="s">
        <v>3337</v>
      </c>
      <c r="B166" t="s">
        <v>3143</v>
      </c>
      <c r="C166" t="s">
        <v>3338</v>
      </c>
    </row>
    <row r="167" spans="1:3" x14ac:dyDescent="0.4">
      <c r="A167" t="s">
        <v>3339</v>
      </c>
      <c r="B167" t="s">
        <v>3143</v>
      </c>
      <c r="C167" t="s">
        <v>3340</v>
      </c>
    </row>
    <row r="168" spans="1:3" x14ac:dyDescent="0.4">
      <c r="A168" t="s">
        <v>3341</v>
      </c>
      <c r="B168" t="s">
        <v>3143</v>
      </c>
      <c r="C168" t="s">
        <v>3340</v>
      </c>
    </row>
    <row r="169" spans="1:3" x14ac:dyDescent="0.4">
      <c r="A169" t="s">
        <v>3342</v>
      </c>
      <c r="B169" t="s">
        <v>3170</v>
      </c>
      <c r="C169" t="s">
        <v>3340</v>
      </c>
    </row>
    <row r="170" spans="1:3" x14ac:dyDescent="0.4">
      <c r="A170" t="s">
        <v>3343</v>
      </c>
      <c r="B170" t="s">
        <v>3143</v>
      </c>
      <c r="C170" t="s">
        <v>3344</v>
      </c>
    </row>
    <row r="171" spans="1:3" x14ac:dyDescent="0.4">
      <c r="A171" t="s">
        <v>3345</v>
      </c>
      <c r="B171" t="s">
        <v>3143</v>
      </c>
      <c r="C171" t="s">
        <v>3346</v>
      </c>
    </row>
    <row r="172" spans="1:3" x14ac:dyDescent="0.4">
      <c r="A172" t="s">
        <v>3347</v>
      </c>
      <c r="B172" t="s">
        <v>3143</v>
      </c>
      <c r="C172" t="s">
        <v>3346</v>
      </c>
    </row>
    <row r="173" spans="1:3" x14ac:dyDescent="0.4">
      <c r="A173" t="s">
        <v>3348</v>
      </c>
      <c r="B173" t="s">
        <v>3143</v>
      </c>
      <c r="C173" t="s">
        <v>3346</v>
      </c>
    </row>
    <row r="174" spans="1:3" x14ac:dyDescent="0.4">
      <c r="A174" t="s">
        <v>3349</v>
      </c>
      <c r="B174" t="s">
        <v>3143</v>
      </c>
      <c r="C174" t="s">
        <v>3346</v>
      </c>
    </row>
    <row r="175" spans="1:3" x14ac:dyDescent="0.4">
      <c r="A175" t="s">
        <v>3350</v>
      </c>
      <c r="B175" t="s">
        <v>3143</v>
      </c>
      <c r="C175" t="s">
        <v>3346</v>
      </c>
    </row>
    <row r="176" spans="1:3" x14ac:dyDescent="0.4">
      <c r="A176" t="s">
        <v>3351</v>
      </c>
      <c r="B176" t="s">
        <v>3143</v>
      </c>
      <c r="C176" t="s">
        <v>3352</v>
      </c>
    </row>
    <row r="177" spans="1:4" x14ac:dyDescent="0.4">
      <c r="A177" t="s">
        <v>3353</v>
      </c>
      <c r="B177" t="s">
        <v>3143</v>
      </c>
      <c r="C177" t="s">
        <v>3354</v>
      </c>
    </row>
    <row r="178" spans="1:4" x14ac:dyDescent="0.4">
      <c r="A178" t="s">
        <v>3355</v>
      </c>
      <c r="B178" t="s">
        <v>3143</v>
      </c>
      <c r="C178" t="s">
        <v>3354</v>
      </c>
    </row>
    <row r="179" spans="1:4" x14ac:dyDescent="0.4">
      <c r="A179" t="s">
        <v>3356</v>
      </c>
      <c r="B179" t="s">
        <v>3143</v>
      </c>
      <c r="C179" t="s">
        <v>3357</v>
      </c>
    </row>
    <row r="180" spans="1:4" x14ac:dyDescent="0.4">
      <c r="A180" t="s">
        <v>7879</v>
      </c>
      <c r="B180" t="s">
        <v>3143</v>
      </c>
      <c r="C180" t="s">
        <v>3357</v>
      </c>
    </row>
    <row r="181" spans="1:4" x14ac:dyDescent="0.4">
      <c r="A181" t="s">
        <v>7880</v>
      </c>
      <c r="B181" t="s">
        <v>3143</v>
      </c>
      <c r="C181" t="s">
        <v>3357</v>
      </c>
    </row>
    <row r="182" spans="1:4" x14ac:dyDescent="0.4">
      <c r="A182" t="s">
        <v>7187</v>
      </c>
      <c r="B182" t="s">
        <v>3143</v>
      </c>
      <c r="C182" t="s">
        <v>7188</v>
      </c>
    </row>
    <row r="183" spans="1:4" x14ac:dyDescent="0.4">
      <c r="A183" t="s">
        <v>3358</v>
      </c>
      <c r="B183" t="s">
        <v>3143</v>
      </c>
      <c r="C183" t="s">
        <v>3359</v>
      </c>
      <c r="D183" t="s">
        <v>7246</v>
      </c>
    </row>
    <row r="184" spans="1:4" x14ac:dyDescent="0.4">
      <c r="A184" t="s">
        <v>7189</v>
      </c>
      <c r="B184" t="s">
        <v>7190</v>
      </c>
      <c r="C184" t="s">
        <v>7191</v>
      </c>
    </row>
    <row r="185" spans="1:4" x14ac:dyDescent="0.4">
      <c r="A185" t="s">
        <v>3360</v>
      </c>
      <c r="B185" t="s">
        <v>3143</v>
      </c>
      <c r="C185" t="s">
        <v>3361</v>
      </c>
    </row>
    <row r="186" spans="1:4" x14ac:dyDescent="0.4">
      <c r="A186" t="s">
        <v>3362</v>
      </c>
      <c r="B186" t="s">
        <v>3143</v>
      </c>
      <c r="C186" t="s">
        <v>3363</v>
      </c>
    </row>
    <row r="187" spans="1:4" x14ac:dyDescent="0.4">
      <c r="A187" t="s">
        <v>3364</v>
      </c>
      <c r="B187" t="s">
        <v>3143</v>
      </c>
      <c r="C187" t="s">
        <v>3365</v>
      </c>
    </row>
    <row r="188" spans="1:4" x14ac:dyDescent="0.4">
      <c r="A188" t="s">
        <v>3366</v>
      </c>
      <c r="B188" t="s">
        <v>3143</v>
      </c>
      <c r="C188" t="s">
        <v>3367</v>
      </c>
    </row>
    <row r="189" spans="1:4" x14ac:dyDescent="0.4">
      <c r="A189" t="s">
        <v>3368</v>
      </c>
      <c r="B189" t="s">
        <v>3170</v>
      </c>
      <c r="C189" t="s">
        <v>3369</v>
      </c>
    </row>
    <row r="190" spans="1:4" x14ac:dyDescent="0.4">
      <c r="A190" t="s">
        <v>3370</v>
      </c>
      <c r="B190" t="s">
        <v>3143</v>
      </c>
      <c r="C190" t="s">
        <v>3369</v>
      </c>
    </row>
    <row r="191" spans="1:4" x14ac:dyDescent="0.4">
      <c r="A191" t="s">
        <v>3371</v>
      </c>
      <c r="B191" t="s">
        <v>3170</v>
      </c>
      <c r="C191" t="s">
        <v>3369</v>
      </c>
    </row>
    <row r="192" spans="1:4" x14ac:dyDescent="0.4">
      <c r="A192" t="s">
        <v>3372</v>
      </c>
      <c r="B192" t="s">
        <v>3143</v>
      </c>
      <c r="C192" t="s">
        <v>3369</v>
      </c>
    </row>
    <row r="193" spans="1:3" x14ac:dyDescent="0.4">
      <c r="A193" t="s">
        <v>3373</v>
      </c>
      <c r="B193" t="s">
        <v>3143</v>
      </c>
      <c r="C193" t="s">
        <v>3369</v>
      </c>
    </row>
    <row r="194" spans="1:3" x14ac:dyDescent="0.4">
      <c r="A194" t="s">
        <v>3374</v>
      </c>
      <c r="B194" t="s">
        <v>3143</v>
      </c>
      <c r="C194" t="s">
        <v>3369</v>
      </c>
    </row>
    <row r="195" spans="1:3" x14ac:dyDescent="0.4">
      <c r="A195" t="s">
        <v>3375</v>
      </c>
      <c r="B195" t="s">
        <v>3143</v>
      </c>
      <c r="C195" t="s">
        <v>3376</v>
      </c>
    </row>
    <row r="196" spans="1:3" x14ac:dyDescent="0.4">
      <c r="A196" t="s">
        <v>3377</v>
      </c>
      <c r="B196" t="s">
        <v>3143</v>
      </c>
      <c r="C196" t="s">
        <v>3378</v>
      </c>
    </row>
    <row r="197" spans="1:3" x14ac:dyDescent="0.4">
      <c r="A197" t="s">
        <v>3379</v>
      </c>
      <c r="B197" t="s">
        <v>3143</v>
      </c>
      <c r="C197" t="s">
        <v>3380</v>
      </c>
    </row>
    <row r="198" spans="1:3" x14ac:dyDescent="0.4">
      <c r="A198" t="s">
        <v>3381</v>
      </c>
      <c r="B198" t="s">
        <v>3143</v>
      </c>
      <c r="C198" t="s">
        <v>3382</v>
      </c>
    </row>
    <row r="199" spans="1:3" x14ac:dyDescent="0.4">
      <c r="A199" t="s">
        <v>3383</v>
      </c>
      <c r="B199" t="s">
        <v>3143</v>
      </c>
      <c r="C199" t="s">
        <v>3384</v>
      </c>
    </row>
    <row r="200" spans="1:3" x14ac:dyDescent="0.4">
      <c r="A200" t="s">
        <v>3385</v>
      </c>
      <c r="B200" t="s">
        <v>3143</v>
      </c>
      <c r="C200" t="s">
        <v>3386</v>
      </c>
    </row>
    <row r="201" spans="1:3" x14ac:dyDescent="0.4">
      <c r="A201" t="s">
        <v>3387</v>
      </c>
      <c r="B201" t="s">
        <v>3143</v>
      </c>
      <c r="C201" t="s">
        <v>3388</v>
      </c>
    </row>
    <row r="202" spans="1:3" x14ac:dyDescent="0.4">
      <c r="A202" t="s">
        <v>3389</v>
      </c>
      <c r="B202" t="s">
        <v>3143</v>
      </c>
      <c r="C202" t="s">
        <v>3390</v>
      </c>
    </row>
    <row r="203" spans="1:3" x14ac:dyDescent="0.4">
      <c r="A203" t="s">
        <v>3391</v>
      </c>
      <c r="B203" t="s">
        <v>3170</v>
      </c>
      <c r="C203" t="s">
        <v>3390</v>
      </c>
    </row>
    <row r="204" spans="1:3" x14ac:dyDescent="0.4">
      <c r="A204" t="s">
        <v>3392</v>
      </c>
      <c r="B204" t="s">
        <v>3143</v>
      </c>
      <c r="C204" t="s">
        <v>3390</v>
      </c>
    </row>
    <row r="205" spans="1:3" x14ac:dyDescent="0.4">
      <c r="A205" t="s">
        <v>3393</v>
      </c>
      <c r="B205" t="s">
        <v>3170</v>
      </c>
      <c r="C205" t="s">
        <v>3394</v>
      </c>
    </row>
    <row r="206" spans="1:3" x14ac:dyDescent="0.4">
      <c r="A206" t="s">
        <v>3395</v>
      </c>
      <c r="B206" t="s">
        <v>3143</v>
      </c>
      <c r="C206" t="s">
        <v>3396</v>
      </c>
    </row>
    <row r="207" spans="1:3" x14ac:dyDescent="0.4">
      <c r="A207" t="s">
        <v>3397</v>
      </c>
      <c r="B207" t="s">
        <v>3143</v>
      </c>
      <c r="C207" t="s">
        <v>3398</v>
      </c>
    </row>
    <row r="208" spans="1:3" x14ac:dyDescent="0.4">
      <c r="A208" t="s">
        <v>3399</v>
      </c>
      <c r="B208" t="s">
        <v>3143</v>
      </c>
      <c r="C208" t="s">
        <v>3400</v>
      </c>
    </row>
    <row r="209" spans="1:3" x14ac:dyDescent="0.4">
      <c r="A209" t="s">
        <v>3401</v>
      </c>
      <c r="B209" t="s">
        <v>3170</v>
      </c>
      <c r="C209" t="s">
        <v>3402</v>
      </c>
    </row>
    <row r="210" spans="1:3" x14ac:dyDescent="0.4">
      <c r="A210" t="s">
        <v>3403</v>
      </c>
      <c r="B210" t="s">
        <v>3143</v>
      </c>
      <c r="C210" t="s">
        <v>3404</v>
      </c>
    </row>
    <row r="211" spans="1:3" x14ac:dyDescent="0.4">
      <c r="A211" t="s">
        <v>3405</v>
      </c>
      <c r="B211" t="s">
        <v>3143</v>
      </c>
      <c r="C211" t="s">
        <v>3406</v>
      </c>
    </row>
    <row r="212" spans="1:3" x14ac:dyDescent="0.4">
      <c r="A212" t="s">
        <v>3407</v>
      </c>
      <c r="B212" t="s">
        <v>3143</v>
      </c>
      <c r="C212" t="s">
        <v>3408</v>
      </c>
    </row>
    <row r="213" spans="1:3" x14ac:dyDescent="0.4">
      <c r="A213" t="s">
        <v>3409</v>
      </c>
      <c r="B213" t="s">
        <v>3143</v>
      </c>
      <c r="C213" t="s">
        <v>3408</v>
      </c>
    </row>
    <row r="214" spans="1:3" x14ac:dyDescent="0.4">
      <c r="A214" t="s">
        <v>3410</v>
      </c>
      <c r="B214" t="s">
        <v>3143</v>
      </c>
      <c r="C214" t="s">
        <v>3411</v>
      </c>
    </row>
    <row r="215" spans="1:3" x14ac:dyDescent="0.4">
      <c r="A215" t="s">
        <v>7192</v>
      </c>
      <c r="B215" t="s">
        <v>3143</v>
      </c>
      <c r="C215" t="s">
        <v>4004</v>
      </c>
    </row>
    <row r="216" spans="1:3" x14ac:dyDescent="0.4">
      <c r="A216" t="s">
        <v>7193</v>
      </c>
      <c r="B216" t="s">
        <v>3143</v>
      </c>
      <c r="C216" t="s">
        <v>4004</v>
      </c>
    </row>
    <row r="217" spans="1:3" x14ac:dyDescent="0.4">
      <c r="A217" t="s">
        <v>7194</v>
      </c>
      <c r="B217" t="s">
        <v>3143</v>
      </c>
      <c r="C217" t="s">
        <v>3413</v>
      </c>
    </row>
    <row r="218" spans="1:3" x14ac:dyDescent="0.4">
      <c r="A218" t="s">
        <v>7195</v>
      </c>
      <c r="B218" t="s">
        <v>3143</v>
      </c>
      <c r="C218" t="s">
        <v>3413</v>
      </c>
    </row>
    <row r="219" spans="1:3" x14ac:dyDescent="0.4">
      <c r="A219" t="s">
        <v>3412</v>
      </c>
      <c r="B219" t="s">
        <v>3143</v>
      </c>
      <c r="C219" t="s">
        <v>3413</v>
      </c>
    </row>
    <row r="220" spans="1:3" x14ac:dyDescent="0.4">
      <c r="A220" t="s">
        <v>3414</v>
      </c>
      <c r="B220" t="s">
        <v>3143</v>
      </c>
      <c r="C220" t="s">
        <v>3415</v>
      </c>
    </row>
    <row r="221" spans="1:3" x14ac:dyDescent="0.4">
      <c r="A221" t="s">
        <v>3416</v>
      </c>
      <c r="B221" t="s">
        <v>3143</v>
      </c>
      <c r="C221" t="s">
        <v>3417</v>
      </c>
    </row>
    <row r="222" spans="1:3" x14ac:dyDescent="0.4">
      <c r="A222" t="s">
        <v>3418</v>
      </c>
      <c r="B222" t="s">
        <v>3143</v>
      </c>
      <c r="C222" t="s">
        <v>3419</v>
      </c>
    </row>
    <row r="223" spans="1:3" x14ac:dyDescent="0.4">
      <c r="A223" t="s">
        <v>3420</v>
      </c>
      <c r="B223" t="s">
        <v>3143</v>
      </c>
      <c r="C223" t="s">
        <v>3421</v>
      </c>
    </row>
    <row r="224" spans="1:3" x14ac:dyDescent="0.4">
      <c r="A224" t="s">
        <v>3422</v>
      </c>
      <c r="B224" t="s">
        <v>3143</v>
      </c>
      <c r="C224" t="s">
        <v>3423</v>
      </c>
    </row>
    <row r="225" spans="1:3" x14ac:dyDescent="0.4">
      <c r="A225" t="s">
        <v>3424</v>
      </c>
      <c r="B225" t="s">
        <v>3143</v>
      </c>
      <c r="C225" t="s">
        <v>3423</v>
      </c>
    </row>
    <row r="226" spans="1:3" x14ac:dyDescent="0.4">
      <c r="A226" t="s">
        <v>3425</v>
      </c>
      <c r="B226" t="s">
        <v>3170</v>
      </c>
      <c r="C226" t="s">
        <v>3426</v>
      </c>
    </row>
    <row r="227" spans="1:3" x14ac:dyDescent="0.4">
      <c r="A227" t="s">
        <v>3427</v>
      </c>
      <c r="B227" t="s">
        <v>3143</v>
      </c>
      <c r="C227" t="s">
        <v>3428</v>
      </c>
    </row>
    <row r="228" spans="1:3" x14ac:dyDescent="0.4">
      <c r="A228" t="s">
        <v>3429</v>
      </c>
      <c r="B228" t="s">
        <v>3143</v>
      </c>
      <c r="C228" t="s">
        <v>3430</v>
      </c>
    </row>
    <row r="229" spans="1:3" x14ac:dyDescent="0.4">
      <c r="A229" t="s">
        <v>3431</v>
      </c>
      <c r="B229" t="s">
        <v>3143</v>
      </c>
      <c r="C229" t="s">
        <v>3432</v>
      </c>
    </row>
    <row r="230" spans="1:3" x14ac:dyDescent="0.4">
      <c r="A230" t="s">
        <v>3433</v>
      </c>
      <c r="B230" t="s">
        <v>3143</v>
      </c>
      <c r="C230" t="s">
        <v>3432</v>
      </c>
    </row>
    <row r="231" spans="1:3" x14ac:dyDescent="0.4">
      <c r="A231" t="s">
        <v>3434</v>
      </c>
      <c r="B231" t="s">
        <v>3143</v>
      </c>
      <c r="C231" t="s">
        <v>3432</v>
      </c>
    </row>
    <row r="232" spans="1:3" x14ac:dyDescent="0.4">
      <c r="A232" t="s">
        <v>3435</v>
      </c>
      <c r="B232" t="s">
        <v>3143</v>
      </c>
      <c r="C232" t="s">
        <v>3432</v>
      </c>
    </row>
    <row r="233" spans="1:3" x14ac:dyDescent="0.4">
      <c r="A233" t="s">
        <v>3436</v>
      </c>
      <c r="B233" t="s">
        <v>3143</v>
      </c>
      <c r="C233" t="s">
        <v>3432</v>
      </c>
    </row>
    <row r="234" spans="1:3" x14ac:dyDescent="0.4">
      <c r="A234" t="s">
        <v>3437</v>
      </c>
      <c r="B234" t="s">
        <v>3143</v>
      </c>
      <c r="C234" t="s">
        <v>3432</v>
      </c>
    </row>
    <row r="235" spans="1:3" x14ac:dyDescent="0.4">
      <c r="A235" t="s">
        <v>3438</v>
      </c>
      <c r="B235" t="s">
        <v>3143</v>
      </c>
      <c r="C235" t="s">
        <v>3439</v>
      </c>
    </row>
    <row r="236" spans="1:3" x14ac:dyDescent="0.4">
      <c r="A236" t="s">
        <v>3440</v>
      </c>
      <c r="B236" t="s">
        <v>3143</v>
      </c>
      <c r="C236" t="s">
        <v>3441</v>
      </c>
    </row>
    <row r="237" spans="1:3" x14ac:dyDescent="0.4">
      <c r="A237" t="s">
        <v>3442</v>
      </c>
      <c r="B237" t="s">
        <v>3143</v>
      </c>
      <c r="C237" t="s">
        <v>3441</v>
      </c>
    </row>
    <row r="238" spans="1:3" x14ac:dyDescent="0.4">
      <c r="A238" t="s">
        <v>3443</v>
      </c>
      <c r="B238" t="s">
        <v>3143</v>
      </c>
      <c r="C238" t="s">
        <v>3444</v>
      </c>
    </row>
    <row r="239" spans="1:3" x14ac:dyDescent="0.4">
      <c r="A239" t="s">
        <v>3445</v>
      </c>
      <c r="B239" t="s">
        <v>3143</v>
      </c>
      <c r="C239" t="s">
        <v>3444</v>
      </c>
    </row>
    <row r="240" spans="1:3" x14ac:dyDescent="0.4">
      <c r="A240" t="s">
        <v>7881</v>
      </c>
      <c r="B240" t="s">
        <v>3143</v>
      </c>
      <c r="C240" t="s">
        <v>7838</v>
      </c>
    </row>
    <row r="241" spans="1:3" x14ac:dyDescent="0.4">
      <c r="A241" t="s">
        <v>3446</v>
      </c>
      <c r="B241" t="s">
        <v>3143</v>
      </c>
      <c r="C241" t="s">
        <v>3447</v>
      </c>
    </row>
    <row r="242" spans="1:3" x14ac:dyDescent="0.4">
      <c r="A242" t="s">
        <v>3448</v>
      </c>
      <c r="B242" t="s">
        <v>3170</v>
      </c>
      <c r="C242" t="s">
        <v>3449</v>
      </c>
    </row>
    <row r="243" spans="1:3" x14ac:dyDescent="0.4">
      <c r="A243" t="s">
        <v>3450</v>
      </c>
      <c r="B243" t="s">
        <v>3170</v>
      </c>
      <c r="C243" t="s">
        <v>3449</v>
      </c>
    </row>
    <row r="244" spans="1:3" x14ac:dyDescent="0.4">
      <c r="A244" t="s">
        <v>3451</v>
      </c>
      <c r="B244" t="s">
        <v>3143</v>
      </c>
      <c r="C244" t="s">
        <v>3452</v>
      </c>
    </row>
    <row r="245" spans="1:3" x14ac:dyDescent="0.4">
      <c r="A245" t="s">
        <v>3453</v>
      </c>
      <c r="B245" t="s">
        <v>3143</v>
      </c>
      <c r="C245" t="s">
        <v>3454</v>
      </c>
    </row>
    <row r="246" spans="1:3" x14ac:dyDescent="0.4">
      <c r="A246" t="s">
        <v>3455</v>
      </c>
      <c r="B246" t="s">
        <v>3143</v>
      </c>
      <c r="C246" t="s">
        <v>3456</v>
      </c>
    </row>
    <row r="247" spans="1:3" x14ac:dyDescent="0.4">
      <c r="A247" t="s">
        <v>3457</v>
      </c>
      <c r="B247" t="s">
        <v>3143</v>
      </c>
      <c r="C247" t="s">
        <v>3458</v>
      </c>
    </row>
    <row r="248" spans="1:3" x14ac:dyDescent="0.4">
      <c r="A248" t="s">
        <v>3459</v>
      </c>
      <c r="B248" t="s">
        <v>3143</v>
      </c>
      <c r="C248" t="s">
        <v>3460</v>
      </c>
    </row>
    <row r="249" spans="1:3" x14ac:dyDescent="0.4">
      <c r="A249" t="s">
        <v>3461</v>
      </c>
      <c r="B249" t="s">
        <v>3170</v>
      </c>
      <c r="C249" t="s">
        <v>3460</v>
      </c>
    </row>
    <row r="250" spans="1:3" x14ac:dyDescent="0.4">
      <c r="A250" t="s">
        <v>3462</v>
      </c>
      <c r="B250" t="s">
        <v>3143</v>
      </c>
      <c r="C250" t="s">
        <v>3463</v>
      </c>
    </row>
    <row r="251" spans="1:3" x14ac:dyDescent="0.4">
      <c r="A251" t="s">
        <v>3464</v>
      </c>
      <c r="B251" t="s">
        <v>3143</v>
      </c>
      <c r="C251" t="s">
        <v>3465</v>
      </c>
    </row>
    <row r="252" spans="1:3" x14ac:dyDescent="0.4">
      <c r="A252" t="s">
        <v>3466</v>
      </c>
      <c r="B252" t="s">
        <v>3143</v>
      </c>
      <c r="C252" t="s">
        <v>3467</v>
      </c>
    </row>
    <row r="253" spans="1:3" x14ac:dyDescent="0.4">
      <c r="A253" t="s">
        <v>3468</v>
      </c>
      <c r="B253" t="s">
        <v>3143</v>
      </c>
      <c r="C253" t="s">
        <v>3469</v>
      </c>
    </row>
    <row r="254" spans="1:3" x14ac:dyDescent="0.4">
      <c r="A254" t="s">
        <v>3470</v>
      </c>
      <c r="B254" t="s">
        <v>3143</v>
      </c>
      <c r="C254" t="s">
        <v>3471</v>
      </c>
    </row>
    <row r="255" spans="1:3" x14ac:dyDescent="0.4">
      <c r="A255" t="s">
        <v>3472</v>
      </c>
      <c r="B255" t="s">
        <v>3143</v>
      </c>
      <c r="C255" t="s">
        <v>3473</v>
      </c>
    </row>
    <row r="256" spans="1:3" x14ac:dyDescent="0.4">
      <c r="A256" t="s">
        <v>3474</v>
      </c>
      <c r="B256" t="s">
        <v>3143</v>
      </c>
      <c r="C256" t="s">
        <v>3475</v>
      </c>
    </row>
    <row r="257" spans="1:4" x14ac:dyDescent="0.4">
      <c r="A257" t="s">
        <v>3476</v>
      </c>
      <c r="B257" t="s">
        <v>3143</v>
      </c>
      <c r="C257" t="s">
        <v>3150</v>
      </c>
    </row>
    <row r="258" spans="1:4" x14ac:dyDescent="0.4">
      <c r="A258" t="s">
        <v>3477</v>
      </c>
      <c r="B258" t="s">
        <v>3143</v>
      </c>
      <c r="C258" t="s">
        <v>3478</v>
      </c>
    </row>
    <row r="259" spans="1:4" x14ac:dyDescent="0.4">
      <c r="A259" t="s">
        <v>3479</v>
      </c>
      <c r="B259" t="s">
        <v>3143</v>
      </c>
      <c r="C259" t="s">
        <v>3480</v>
      </c>
    </row>
    <row r="260" spans="1:4" x14ac:dyDescent="0.4">
      <c r="A260" t="s">
        <v>3481</v>
      </c>
      <c r="B260" t="s">
        <v>3143</v>
      </c>
      <c r="C260" t="s">
        <v>3482</v>
      </c>
    </row>
    <row r="261" spans="1:4" x14ac:dyDescent="0.4">
      <c r="A261" t="s">
        <v>7196</v>
      </c>
      <c r="B261" t="s">
        <v>3143</v>
      </c>
      <c r="C261" t="s">
        <v>3528</v>
      </c>
    </row>
    <row r="262" spans="1:4" x14ac:dyDescent="0.4">
      <c r="A262" t="s">
        <v>3483</v>
      </c>
      <c r="B262" t="s">
        <v>3143</v>
      </c>
      <c r="C262" t="s">
        <v>3162</v>
      </c>
    </row>
    <row r="263" spans="1:4" x14ac:dyDescent="0.4">
      <c r="A263" t="s">
        <v>3484</v>
      </c>
      <c r="B263" t="s">
        <v>3143</v>
      </c>
      <c r="C263" t="s">
        <v>3485</v>
      </c>
    </row>
    <row r="264" spans="1:4" x14ac:dyDescent="0.4">
      <c r="A264" t="s">
        <v>3486</v>
      </c>
      <c r="B264" t="s">
        <v>3143</v>
      </c>
      <c r="C264" t="s">
        <v>3487</v>
      </c>
    </row>
    <row r="265" spans="1:4" x14ac:dyDescent="0.4">
      <c r="A265" t="s">
        <v>3488</v>
      </c>
      <c r="B265" t="s">
        <v>3143</v>
      </c>
      <c r="C265" t="s">
        <v>3489</v>
      </c>
    </row>
    <row r="266" spans="1:4" x14ac:dyDescent="0.4">
      <c r="A266" t="s">
        <v>3490</v>
      </c>
      <c r="B266" t="s">
        <v>3143</v>
      </c>
      <c r="C266" t="s">
        <v>3491</v>
      </c>
    </row>
    <row r="267" spans="1:4" x14ac:dyDescent="0.4">
      <c r="A267" t="s">
        <v>7197</v>
      </c>
      <c r="B267" t="s">
        <v>3143</v>
      </c>
      <c r="C267" t="s">
        <v>7198</v>
      </c>
      <c r="D267" t="s">
        <v>7246</v>
      </c>
    </row>
    <row r="268" spans="1:4" x14ac:dyDescent="0.4">
      <c r="A268" t="s">
        <v>3492</v>
      </c>
      <c r="B268" t="s">
        <v>3143</v>
      </c>
      <c r="C268" t="s">
        <v>3493</v>
      </c>
    </row>
    <row r="269" spans="1:4" x14ac:dyDescent="0.4">
      <c r="A269" t="s">
        <v>3494</v>
      </c>
      <c r="B269" t="s">
        <v>3143</v>
      </c>
      <c r="C269" t="s">
        <v>3495</v>
      </c>
    </row>
    <row r="270" spans="1:4" x14ac:dyDescent="0.4">
      <c r="A270" t="s">
        <v>3496</v>
      </c>
      <c r="B270" t="s">
        <v>3143</v>
      </c>
      <c r="C270" t="s">
        <v>3497</v>
      </c>
    </row>
    <row r="271" spans="1:4" x14ac:dyDescent="0.4">
      <c r="A271" t="s">
        <v>3498</v>
      </c>
      <c r="B271" t="s">
        <v>3143</v>
      </c>
      <c r="C271" t="s">
        <v>3289</v>
      </c>
    </row>
    <row r="272" spans="1:4" x14ac:dyDescent="0.4">
      <c r="A272" t="s">
        <v>3499</v>
      </c>
      <c r="B272" t="s">
        <v>3143</v>
      </c>
      <c r="C272" t="s">
        <v>3500</v>
      </c>
    </row>
    <row r="273" spans="1:3" x14ac:dyDescent="0.4">
      <c r="A273" t="s">
        <v>3501</v>
      </c>
      <c r="B273" t="s">
        <v>3143</v>
      </c>
      <c r="C273" t="s">
        <v>3502</v>
      </c>
    </row>
    <row r="274" spans="1:3" x14ac:dyDescent="0.4">
      <c r="A274" t="s">
        <v>3503</v>
      </c>
      <c r="B274" t="s">
        <v>3143</v>
      </c>
      <c r="C274" t="s">
        <v>3241</v>
      </c>
    </row>
    <row r="275" spans="1:3" x14ac:dyDescent="0.4">
      <c r="A275" t="s">
        <v>3504</v>
      </c>
      <c r="B275" t="s">
        <v>3143</v>
      </c>
      <c r="C275" t="s">
        <v>3505</v>
      </c>
    </row>
    <row r="276" spans="1:3" x14ac:dyDescent="0.4">
      <c r="A276" t="s">
        <v>3506</v>
      </c>
      <c r="B276" t="s">
        <v>3143</v>
      </c>
      <c r="C276" t="s">
        <v>3507</v>
      </c>
    </row>
    <row r="277" spans="1:3" x14ac:dyDescent="0.4">
      <c r="A277" t="s">
        <v>3508</v>
      </c>
      <c r="B277" t="s">
        <v>3143</v>
      </c>
      <c r="C277" t="s">
        <v>3507</v>
      </c>
    </row>
    <row r="278" spans="1:3" x14ac:dyDescent="0.4">
      <c r="A278" t="s">
        <v>3509</v>
      </c>
      <c r="B278" t="s">
        <v>3143</v>
      </c>
      <c r="C278" t="s">
        <v>3510</v>
      </c>
    </row>
    <row r="279" spans="1:3" x14ac:dyDescent="0.4">
      <c r="A279" t="s">
        <v>3511</v>
      </c>
      <c r="B279" t="s">
        <v>3143</v>
      </c>
      <c r="C279" t="s">
        <v>3512</v>
      </c>
    </row>
    <row r="280" spans="1:3" x14ac:dyDescent="0.4">
      <c r="A280" t="s">
        <v>3513</v>
      </c>
      <c r="B280" t="s">
        <v>3170</v>
      </c>
      <c r="C280" t="s">
        <v>3514</v>
      </c>
    </row>
    <row r="281" spans="1:3" x14ac:dyDescent="0.4">
      <c r="A281" t="s">
        <v>3515</v>
      </c>
      <c r="B281" t="s">
        <v>3170</v>
      </c>
      <c r="C281" t="s">
        <v>3514</v>
      </c>
    </row>
    <row r="282" spans="1:3" x14ac:dyDescent="0.4">
      <c r="A282" t="s">
        <v>3516</v>
      </c>
      <c r="B282" t="s">
        <v>3143</v>
      </c>
      <c r="C282" t="s">
        <v>3517</v>
      </c>
    </row>
    <row r="283" spans="1:3" x14ac:dyDescent="0.4">
      <c r="A283" t="s">
        <v>3518</v>
      </c>
      <c r="B283" t="s">
        <v>3143</v>
      </c>
      <c r="C283" t="s">
        <v>3519</v>
      </c>
    </row>
    <row r="284" spans="1:3" x14ac:dyDescent="0.4">
      <c r="A284" t="s">
        <v>3520</v>
      </c>
      <c r="B284" t="s">
        <v>3143</v>
      </c>
      <c r="C284" t="s">
        <v>3521</v>
      </c>
    </row>
    <row r="285" spans="1:3" x14ac:dyDescent="0.4">
      <c r="A285" t="s">
        <v>3522</v>
      </c>
      <c r="B285" t="s">
        <v>3143</v>
      </c>
      <c r="C285" t="s">
        <v>3489</v>
      </c>
    </row>
    <row r="286" spans="1:3" x14ac:dyDescent="0.4">
      <c r="A286" t="s">
        <v>3523</v>
      </c>
      <c r="B286" t="s">
        <v>3143</v>
      </c>
      <c r="C286" t="s">
        <v>3524</v>
      </c>
    </row>
    <row r="287" spans="1:3" x14ac:dyDescent="0.4">
      <c r="A287" t="s">
        <v>3525</v>
      </c>
      <c r="B287" t="s">
        <v>3143</v>
      </c>
      <c r="C287" t="s">
        <v>3526</v>
      </c>
    </row>
    <row r="288" spans="1:3" x14ac:dyDescent="0.4">
      <c r="A288" t="s">
        <v>3527</v>
      </c>
      <c r="B288" t="s">
        <v>3143</v>
      </c>
      <c r="C288" t="s">
        <v>3528</v>
      </c>
    </row>
    <row r="289" spans="1:4" x14ac:dyDescent="0.4">
      <c r="A289" t="s">
        <v>3529</v>
      </c>
      <c r="B289" t="s">
        <v>3143</v>
      </c>
      <c r="C289" t="s">
        <v>3530</v>
      </c>
    </row>
    <row r="290" spans="1:4" x14ac:dyDescent="0.4">
      <c r="A290" t="s">
        <v>3531</v>
      </c>
      <c r="B290" t="s">
        <v>3143</v>
      </c>
      <c r="C290" t="s">
        <v>3528</v>
      </c>
    </row>
    <row r="291" spans="1:4" x14ac:dyDescent="0.4">
      <c r="A291" t="s">
        <v>3532</v>
      </c>
      <c r="B291" t="s">
        <v>3143</v>
      </c>
      <c r="C291" t="s">
        <v>3533</v>
      </c>
    </row>
    <row r="292" spans="1:4" x14ac:dyDescent="0.4">
      <c r="A292" t="s">
        <v>3534</v>
      </c>
      <c r="B292" t="s">
        <v>3143</v>
      </c>
      <c r="C292" t="s">
        <v>3535</v>
      </c>
    </row>
    <row r="293" spans="1:4" x14ac:dyDescent="0.4">
      <c r="A293" t="s">
        <v>3536</v>
      </c>
      <c r="B293" t="s">
        <v>3143</v>
      </c>
      <c r="C293" t="s">
        <v>3537</v>
      </c>
    </row>
    <row r="294" spans="1:4" x14ac:dyDescent="0.4">
      <c r="A294" t="s">
        <v>3538</v>
      </c>
      <c r="B294" t="s">
        <v>3143</v>
      </c>
      <c r="C294" t="s">
        <v>3539</v>
      </c>
    </row>
    <row r="295" spans="1:4" x14ac:dyDescent="0.4">
      <c r="A295" t="s">
        <v>3540</v>
      </c>
      <c r="B295" t="s">
        <v>3143</v>
      </c>
      <c r="C295" t="s">
        <v>3541</v>
      </c>
    </row>
    <row r="296" spans="1:4" x14ac:dyDescent="0.4">
      <c r="A296" t="s">
        <v>3542</v>
      </c>
      <c r="B296" t="s">
        <v>3143</v>
      </c>
      <c r="C296" t="s">
        <v>3543</v>
      </c>
    </row>
    <row r="297" spans="1:4" x14ac:dyDescent="0.4">
      <c r="A297" t="s">
        <v>3544</v>
      </c>
      <c r="B297" t="s">
        <v>3143</v>
      </c>
      <c r="C297" t="s">
        <v>3545</v>
      </c>
    </row>
    <row r="298" spans="1:4" x14ac:dyDescent="0.4">
      <c r="A298" t="s">
        <v>3546</v>
      </c>
      <c r="B298" t="s">
        <v>3143</v>
      </c>
      <c r="C298" t="s">
        <v>3545</v>
      </c>
    </row>
    <row r="299" spans="1:4" x14ac:dyDescent="0.4">
      <c r="A299" t="s">
        <v>3547</v>
      </c>
      <c r="B299" t="s">
        <v>3143</v>
      </c>
      <c r="C299" t="s">
        <v>3548</v>
      </c>
      <c r="D299" t="s">
        <v>7245</v>
      </c>
    </row>
    <row r="300" spans="1:4" x14ac:dyDescent="0.4">
      <c r="A300" t="s">
        <v>3549</v>
      </c>
      <c r="B300" t="s">
        <v>3143</v>
      </c>
      <c r="C300" t="s">
        <v>3548</v>
      </c>
      <c r="D300" t="s">
        <v>7245</v>
      </c>
    </row>
    <row r="301" spans="1:4" x14ac:dyDescent="0.4">
      <c r="A301" t="s">
        <v>3550</v>
      </c>
      <c r="B301" t="s">
        <v>3143</v>
      </c>
      <c r="C301" t="s">
        <v>3548</v>
      </c>
      <c r="D301" t="s">
        <v>7245</v>
      </c>
    </row>
    <row r="302" spans="1:4" x14ac:dyDescent="0.4">
      <c r="A302" t="s">
        <v>3551</v>
      </c>
      <c r="B302" t="s">
        <v>3143</v>
      </c>
      <c r="C302" t="s">
        <v>3548</v>
      </c>
      <c r="D302" t="s">
        <v>7245</v>
      </c>
    </row>
    <row r="303" spans="1:4" x14ac:dyDescent="0.4">
      <c r="A303" t="s">
        <v>3552</v>
      </c>
      <c r="B303" t="s">
        <v>3143</v>
      </c>
      <c r="C303" t="s">
        <v>3548</v>
      </c>
      <c r="D303" t="s">
        <v>7245</v>
      </c>
    </row>
    <row r="304" spans="1:4" x14ac:dyDescent="0.4">
      <c r="A304" t="s">
        <v>3553</v>
      </c>
      <c r="B304" t="s">
        <v>3143</v>
      </c>
      <c r="C304" t="s">
        <v>3548</v>
      </c>
      <c r="D304" t="s">
        <v>7245</v>
      </c>
    </row>
    <row r="305" spans="1:4" x14ac:dyDescent="0.4">
      <c r="A305" t="s">
        <v>3554</v>
      </c>
      <c r="B305" t="s">
        <v>3143</v>
      </c>
      <c r="C305" t="s">
        <v>3548</v>
      </c>
      <c r="D305" t="s">
        <v>7245</v>
      </c>
    </row>
    <row r="306" spans="1:4" x14ac:dyDescent="0.4">
      <c r="A306" t="s">
        <v>3555</v>
      </c>
      <c r="B306" t="s">
        <v>3143</v>
      </c>
      <c r="C306" t="s">
        <v>3548</v>
      </c>
      <c r="D306" t="s">
        <v>7245</v>
      </c>
    </row>
    <row r="307" spans="1:4" x14ac:dyDescent="0.4">
      <c r="A307" t="s">
        <v>3556</v>
      </c>
      <c r="B307" t="s">
        <v>3143</v>
      </c>
      <c r="C307" t="s">
        <v>3548</v>
      </c>
      <c r="D307" t="s">
        <v>7245</v>
      </c>
    </row>
    <row r="308" spans="1:4" x14ac:dyDescent="0.4">
      <c r="A308" t="s">
        <v>3557</v>
      </c>
      <c r="B308" t="s">
        <v>3143</v>
      </c>
      <c r="C308" t="s">
        <v>3548</v>
      </c>
      <c r="D308" t="s">
        <v>7245</v>
      </c>
    </row>
    <row r="309" spans="1:4" x14ac:dyDescent="0.4">
      <c r="A309" t="s">
        <v>3558</v>
      </c>
      <c r="B309" t="s">
        <v>3143</v>
      </c>
      <c r="C309" t="s">
        <v>3548</v>
      </c>
      <c r="D309" t="s">
        <v>7245</v>
      </c>
    </row>
    <row r="310" spans="1:4" x14ac:dyDescent="0.4">
      <c r="A310" t="s">
        <v>3559</v>
      </c>
      <c r="B310" t="s">
        <v>3143</v>
      </c>
      <c r="C310" t="s">
        <v>3560</v>
      </c>
    </row>
    <row r="311" spans="1:4" x14ac:dyDescent="0.4">
      <c r="A311" t="s">
        <v>3561</v>
      </c>
      <c r="B311" t="s">
        <v>3143</v>
      </c>
      <c r="C311" t="s">
        <v>3562</v>
      </c>
    </row>
    <row r="312" spans="1:4" x14ac:dyDescent="0.4">
      <c r="A312" t="s">
        <v>3563</v>
      </c>
      <c r="B312" t="s">
        <v>3143</v>
      </c>
      <c r="C312" t="s">
        <v>3564</v>
      </c>
    </row>
    <row r="313" spans="1:4" x14ac:dyDescent="0.4">
      <c r="A313" t="s">
        <v>3565</v>
      </c>
      <c r="B313" t="s">
        <v>3143</v>
      </c>
      <c r="C313" t="s">
        <v>3566</v>
      </c>
    </row>
    <row r="314" spans="1:4" x14ac:dyDescent="0.4">
      <c r="A314" t="s">
        <v>3567</v>
      </c>
      <c r="B314" t="s">
        <v>3143</v>
      </c>
      <c r="C314" t="s">
        <v>3568</v>
      </c>
    </row>
    <row r="315" spans="1:4" x14ac:dyDescent="0.4">
      <c r="A315" t="s">
        <v>3569</v>
      </c>
      <c r="B315" t="s">
        <v>3143</v>
      </c>
      <c r="C315" t="s">
        <v>3489</v>
      </c>
    </row>
    <row r="316" spans="1:4" x14ac:dyDescent="0.4">
      <c r="A316" t="s">
        <v>7199</v>
      </c>
      <c r="B316" t="s">
        <v>3143</v>
      </c>
      <c r="C316" t="s">
        <v>7200</v>
      </c>
    </row>
    <row r="317" spans="1:4" x14ac:dyDescent="0.4">
      <c r="A317" t="s">
        <v>7201</v>
      </c>
      <c r="B317" t="s">
        <v>3143</v>
      </c>
      <c r="C317" t="s">
        <v>7202</v>
      </c>
    </row>
    <row r="318" spans="1:4" x14ac:dyDescent="0.4">
      <c r="A318" t="s">
        <v>3570</v>
      </c>
      <c r="B318" t="s">
        <v>3143</v>
      </c>
      <c r="C318" t="s">
        <v>3571</v>
      </c>
    </row>
    <row r="319" spans="1:4" x14ac:dyDescent="0.4">
      <c r="A319" t="s">
        <v>3572</v>
      </c>
      <c r="B319" t="s">
        <v>3143</v>
      </c>
      <c r="C319" t="s">
        <v>3573</v>
      </c>
    </row>
    <row r="320" spans="1:4" x14ac:dyDescent="0.4">
      <c r="A320" t="s">
        <v>3574</v>
      </c>
      <c r="B320" t="s">
        <v>3143</v>
      </c>
      <c r="C320" t="s">
        <v>3575</v>
      </c>
    </row>
    <row r="321" spans="1:4" x14ac:dyDescent="0.4">
      <c r="A321" t="s">
        <v>3576</v>
      </c>
      <c r="B321" t="s">
        <v>3143</v>
      </c>
      <c r="C321" t="s">
        <v>3577</v>
      </c>
    </row>
    <row r="322" spans="1:4" x14ac:dyDescent="0.4">
      <c r="A322" t="s">
        <v>3578</v>
      </c>
      <c r="B322" t="s">
        <v>3143</v>
      </c>
      <c r="C322" t="s">
        <v>3548</v>
      </c>
      <c r="D322" t="s">
        <v>7245</v>
      </c>
    </row>
    <row r="323" spans="1:4" x14ac:dyDescent="0.4">
      <c r="A323" t="s">
        <v>3579</v>
      </c>
      <c r="B323" t="s">
        <v>3143</v>
      </c>
      <c r="C323" t="s">
        <v>3580</v>
      </c>
    </row>
    <row r="324" spans="1:4" x14ac:dyDescent="0.4">
      <c r="A324" t="s">
        <v>3581</v>
      </c>
      <c r="B324" t="s">
        <v>3143</v>
      </c>
      <c r="C324" t="s">
        <v>3582</v>
      </c>
    </row>
    <row r="325" spans="1:4" x14ac:dyDescent="0.4">
      <c r="A325" t="s">
        <v>3583</v>
      </c>
      <c r="B325" t="s">
        <v>3143</v>
      </c>
      <c r="C325" t="s">
        <v>3584</v>
      </c>
    </row>
    <row r="326" spans="1:4" x14ac:dyDescent="0.4">
      <c r="A326" t="s">
        <v>3585</v>
      </c>
      <c r="B326" t="s">
        <v>3143</v>
      </c>
      <c r="C326" t="s">
        <v>3586</v>
      </c>
    </row>
    <row r="327" spans="1:4" x14ac:dyDescent="0.4">
      <c r="A327" t="s">
        <v>3587</v>
      </c>
      <c r="B327" t="s">
        <v>3143</v>
      </c>
      <c r="C327" t="s">
        <v>3588</v>
      </c>
    </row>
    <row r="328" spans="1:4" x14ac:dyDescent="0.4">
      <c r="A328" t="s">
        <v>3589</v>
      </c>
      <c r="B328" t="s">
        <v>3143</v>
      </c>
      <c r="C328" t="s">
        <v>3319</v>
      </c>
    </row>
    <row r="329" spans="1:4" x14ac:dyDescent="0.4">
      <c r="A329" t="s">
        <v>3590</v>
      </c>
      <c r="B329" t="s">
        <v>3143</v>
      </c>
      <c r="C329" t="s">
        <v>3319</v>
      </c>
    </row>
    <row r="330" spans="1:4" x14ac:dyDescent="0.4">
      <c r="A330" t="s">
        <v>3591</v>
      </c>
      <c r="B330" t="s">
        <v>3143</v>
      </c>
      <c r="C330" t="s">
        <v>3592</v>
      </c>
    </row>
    <row r="331" spans="1:4" x14ac:dyDescent="0.4">
      <c r="A331" t="s">
        <v>3593</v>
      </c>
      <c r="B331" t="s">
        <v>3143</v>
      </c>
      <c r="C331" t="s">
        <v>3594</v>
      </c>
    </row>
    <row r="332" spans="1:4" x14ac:dyDescent="0.4">
      <c r="A332" t="s">
        <v>3595</v>
      </c>
      <c r="B332" t="s">
        <v>3143</v>
      </c>
      <c r="C332" t="s">
        <v>3596</v>
      </c>
    </row>
    <row r="333" spans="1:4" x14ac:dyDescent="0.4">
      <c r="A333" t="s">
        <v>3597</v>
      </c>
      <c r="B333" t="s">
        <v>3143</v>
      </c>
      <c r="C333" t="s">
        <v>3598</v>
      </c>
    </row>
    <row r="334" spans="1:4" x14ac:dyDescent="0.4">
      <c r="A334" t="s">
        <v>3599</v>
      </c>
      <c r="B334" t="s">
        <v>3143</v>
      </c>
      <c r="C334" t="s">
        <v>3600</v>
      </c>
    </row>
    <row r="335" spans="1:4" x14ac:dyDescent="0.4">
      <c r="A335" t="s">
        <v>3601</v>
      </c>
      <c r="B335" t="s">
        <v>3143</v>
      </c>
      <c r="C335" t="s">
        <v>3600</v>
      </c>
    </row>
    <row r="336" spans="1:4" x14ac:dyDescent="0.4">
      <c r="A336" t="s">
        <v>3602</v>
      </c>
      <c r="B336" t="s">
        <v>3143</v>
      </c>
      <c r="C336" t="s">
        <v>3535</v>
      </c>
    </row>
    <row r="337" spans="1:3" x14ac:dyDescent="0.4">
      <c r="A337" t="s">
        <v>3603</v>
      </c>
      <c r="B337" t="s">
        <v>3143</v>
      </c>
      <c r="C337" t="s">
        <v>3604</v>
      </c>
    </row>
    <row r="338" spans="1:3" x14ac:dyDescent="0.4">
      <c r="A338" t="s">
        <v>3605</v>
      </c>
      <c r="B338" t="s">
        <v>3143</v>
      </c>
      <c r="C338" t="s">
        <v>3606</v>
      </c>
    </row>
    <row r="339" spans="1:3" x14ac:dyDescent="0.4">
      <c r="A339" t="s">
        <v>3607</v>
      </c>
      <c r="B339" t="s">
        <v>3143</v>
      </c>
      <c r="C339" t="s">
        <v>3608</v>
      </c>
    </row>
    <row r="340" spans="1:3" x14ac:dyDescent="0.4">
      <c r="A340" t="s">
        <v>3609</v>
      </c>
      <c r="B340" t="s">
        <v>3143</v>
      </c>
      <c r="C340" t="s">
        <v>3610</v>
      </c>
    </row>
    <row r="341" spans="1:3" x14ac:dyDescent="0.4">
      <c r="A341" t="s">
        <v>3611</v>
      </c>
      <c r="B341" t="s">
        <v>3143</v>
      </c>
      <c r="C341" t="s">
        <v>3612</v>
      </c>
    </row>
    <row r="342" spans="1:3" x14ac:dyDescent="0.4">
      <c r="A342" t="s">
        <v>3613</v>
      </c>
      <c r="B342" t="s">
        <v>3143</v>
      </c>
      <c r="C342" t="s">
        <v>3612</v>
      </c>
    </row>
    <row r="343" spans="1:3" x14ac:dyDescent="0.4">
      <c r="A343" t="s">
        <v>3614</v>
      </c>
      <c r="B343" t="s">
        <v>3143</v>
      </c>
      <c r="C343" t="s">
        <v>3612</v>
      </c>
    </row>
    <row r="344" spans="1:3" x14ac:dyDescent="0.4">
      <c r="A344" t="s">
        <v>3615</v>
      </c>
      <c r="B344" t="s">
        <v>3143</v>
      </c>
      <c r="C344" t="s">
        <v>3616</v>
      </c>
    </row>
    <row r="345" spans="1:3" x14ac:dyDescent="0.4">
      <c r="A345" t="s">
        <v>3617</v>
      </c>
      <c r="B345" t="s">
        <v>3143</v>
      </c>
      <c r="C345" t="s">
        <v>3618</v>
      </c>
    </row>
    <row r="346" spans="1:3" x14ac:dyDescent="0.4">
      <c r="A346" t="s">
        <v>3619</v>
      </c>
      <c r="B346" t="s">
        <v>3143</v>
      </c>
      <c r="C346" t="s">
        <v>3489</v>
      </c>
    </row>
    <row r="347" spans="1:3" x14ac:dyDescent="0.4">
      <c r="A347" t="s">
        <v>3620</v>
      </c>
      <c r="B347" t="s">
        <v>3143</v>
      </c>
      <c r="C347" t="s">
        <v>3621</v>
      </c>
    </row>
    <row r="348" spans="1:3" x14ac:dyDescent="0.4">
      <c r="A348" t="s">
        <v>3622</v>
      </c>
      <c r="B348" t="s">
        <v>3143</v>
      </c>
      <c r="C348" t="s">
        <v>3289</v>
      </c>
    </row>
    <row r="349" spans="1:3" x14ac:dyDescent="0.4">
      <c r="A349" t="s">
        <v>3623</v>
      </c>
      <c r="B349" t="s">
        <v>3143</v>
      </c>
      <c r="C349" t="s">
        <v>3624</v>
      </c>
    </row>
    <row r="350" spans="1:3" x14ac:dyDescent="0.4">
      <c r="A350" t="s">
        <v>3625</v>
      </c>
      <c r="B350" t="s">
        <v>3170</v>
      </c>
      <c r="C350" t="s">
        <v>3624</v>
      </c>
    </row>
    <row r="351" spans="1:3" x14ac:dyDescent="0.4">
      <c r="A351" t="s">
        <v>3626</v>
      </c>
      <c r="B351" t="s">
        <v>3143</v>
      </c>
      <c r="C351" t="s">
        <v>3528</v>
      </c>
    </row>
    <row r="352" spans="1:3" x14ac:dyDescent="0.4">
      <c r="A352" t="s">
        <v>3627</v>
      </c>
      <c r="B352" t="s">
        <v>3143</v>
      </c>
      <c r="C352" t="s">
        <v>3628</v>
      </c>
    </row>
    <row r="353" spans="1:3" x14ac:dyDescent="0.4">
      <c r="A353" t="s">
        <v>3629</v>
      </c>
      <c r="B353" t="s">
        <v>3143</v>
      </c>
      <c r="C353" t="s">
        <v>3630</v>
      </c>
    </row>
    <row r="354" spans="1:3" x14ac:dyDescent="0.4">
      <c r="A354" t="s">
        <v>3631</v>
      </c>
      <c r="B354" t="s">
        <v>3143</v>
      </c>
      <c r="C354" t="s">
        <v>3632</v>
      </c>
    </row>
    <row r="355" spans="1:3" x14ac:dyDescent="0.4">
      <c r="A355" t="s">
        <v>3633</v>
      </c>
      <c r="B355" t="s">
        <v>3143</v>
      </c>
      <c r="C355" t="s">
        <v>3634</v>
      </c>
    </row>
    <row r="356" spans="1:3" x14ac:dyDescent="0.4">
      <c r="A356" t="s">
        <v>3635</v>
      </c>
      <c r="B356" t="s">
        <v>3143</v>
      </c>
      <c r="C356" t="s">
        <v>3636</v>
      </c>
    </row>
    <row r="357" spans="1:3" x14ac:dyDescent="0.4">
      <c r="A357" t="s">
        <v>3637</v>
      </c>
      <c r="B357" t="s">
        <v>3143</v>
      </c>
      <c r="C357" t="s">
        <v>3638</v>
      </c>
    </row>
    <row r="358" spans="1:3" x14ac:dyDescent="0.4">
      <c r="A358" t="s">
        <v>3639</v>
      </c>
      <c r="B358" t="s">
        <v>3143</v>
      </c>
      <c r="C358" t="s">
        <v>3640</v>
      </c>
    </row>
    <row r="359" spans="1:3" x14ac:dyDescent="0.4">
      <c r="A359" t="s">
        <v>3641</v>
      </c>
      <c r="B359" t="s">
        <v>3143</v>
      </c>
      <c r="C359" t="s">
        <v>3642</v>
      </c>
    </row>
    <row r="360" spans="1:3" x14ac:dyDescent="0.4">
      <c r="A360" t="s">
        <v>3643</v>
      </c>
      <c r="B360" t="s">
        <v>3143</v>
      </c>
      <c r="C360" t="s">
        <v>3644</v>
      </c>
    </row>
    <row r="361" spans="1:3" x14ac:dyDescent="0.4">
      <c r="A361" t="s">
        <v>3645</v>
      </c>
      <c r="B361" t="s">
        <v>3143</v>
      </c>
      <c r="C361" t="s">
        <v>3646</v>
      </c>
    </row>
    <row r="362" spans="1:3" x14ac:dyDescent="0.4">
      <c r="A362" t="s">
        <v>3647</v>
      </c>
      <c r="B362" t="s">
        <v>3143</v>
      </c>
      <c r="C362" t="s">
        <v>3489</v>
      </c>
    </row>
    <row r="363" spans="1:3" x14ac:dyDescent="0.4">
      <c r="A363" t="s">
        <v>3648</v>
      </c>
      <c r="B363" t="s">
        <v>3143</v>
      </c>
      <c r="C363" t="s">
        <v>3649</v>
      </c>
    </row>
    <row r="364" spans="1:3" x14ac:dyDescent="0.4">
      <c r="A364" t="s">
        <v>3650</v>
      </c>
      <c r="B364" t="s">
        <v>3143</v>
      </c>
      <c r="C364" t="s">
        <v>3651</v>
      </c>
    </row>
    <row r="365" spans="1:3" x14ac:dyDescent="0.4">
      <c r="A365" t="s">
        <v>3652</v>
      </c>
      <c r="B365" t="s">
        <v>3143</v>
      </c>
      <c r="C365" t="s">
        <v>3651</v>
      </c>
    </row>
    <row r="366" spans="1:3" x14ac:dyDescent="0.4">
      <c r="A366" t="s">
        <v>3653</v>
      </c>
      <c r="B366" t="s">
        <v>3143</v>
      </c>
      <c r="C366" t="s">
        <v>3654</v>
      </c>
    </row>
    <row r="367" spans="1:3" x14ac:dyDescent="0.4">
      <c r="A367" t="s">
        <v>7882</v>
      </c>
      <c r="B367" t="s">
        <v>3143</v>
      </c>
      <c r="C367" t="s">
        <v>7883</v>
      </c>
    </row>
    <row r="368" spans="1:3" x14ac:dyDescent="0.4">
      <c r="A368" t="s">
        <v>3655</v>
      </c>
      <c r="B368" t="s">
        <v>3143</v>
      </c>
      <c r="C368" t="s">
        <v>3656</v>
      </c>
    </row>
    <row r="369" spans="1:3" x14ac:dyDescent="0.4">
      <c r="A369" t="s">
        <v>3657</v>
      </c>
      <c r="B369" t="s">
        <v>3143</v>
      </c>
      <c r="C369" t="s">
        <v>3658</v>
      </c>
    </row>
    <row r="370" spans="1:3" x14ac:dyDescent="0.4">
      <c r="A370" t="s">
        <v>3659</v>
      </c>
      <c r="B370" t="s">
        <v>3143</v>
      </c>
      <c r="C370" t="s">
        <v>3660</v>
      </c>
    </row>
    <row r="371" spans="1:3" x14ac:dyDescent="0.4">
      <c r="A371" t="s">
        <v>3661</v>
      </c>
      <c r="B371" t="s">
        <v>3143</v>
      </c>
      <c r="C371" t="s">
        <v>3662</v>
      </c>
    </row>
    <row r="372" spans="1:3" x14ac:dyDescent="0.4">
      <c r="A372" t="s">
        <v>3663</v>
      </c>
      <c r="B372" t="s">
        <v>3143</v>
      </c>
      <c r="C372" t="s">
        <v>3664</v>
      </c>
    </row>
    <row r="373" spans="1:3" x14ac:dyDescent="0.4">
      <c r="A373" t="s">
        <v>3665</v>
      </c>
      <c r="B373" t="s">
        <v>3143</v>
      </c>
      <c r="C373" t="s">
        <v>3666</v>
      </c>
    </row>
    <row r="374" spans="1:3" x14ac:dyDescent="0.4">
      <c r="A374" t="s">
        <v>3667</v>
      </c>
      <c r="B374" t="s">
        <v>3170</v>
      </c>
      <c r="C374" t="s">
        <v>3668</v>
      </c>
    </row>
    <row r="375" spans="1:3" x14ac:dyDescent="0.4">
      <c r="A375" t="s">
        <v>3669</v>
      </c>
      <c r="B375" t="s">
        <v>3143</v>
      </c>
      <c r="C375" t="s">
        <v>3670</v>
      </c>
    </row>
    <row r="376" spans="1:3" x14ac:dyDescent="0.4">
      <c r="A376" t="s">
        <v>3671</v>
      </c>
      <c r="B376" t="s">
        <v>3143</v>
      </c>
      <c r="C376" t="s">
        <v>3672</v>
      </c>
    </row>
    <row r="377" spans="1:3" x14ac:dyDescent="0.4">
      <c r="A377" t="s">
        <v>3673</v>
      </c>
      <c r="B377" t="s">
        <v>3143</v>
      </c>
      <c r="C377" t="s">
        <v>3672</v>
      </c>
    </row>
    <row r="378" spans="1:3" x14ac:dyDescent="0.4">
      <c r="A378" t="s">
        <v>3674</v>
      </c>
      <c r="B378" t="s">
        <v>3143</v>
      </c>
      <c r="C378" t="s">
        <v>3672</v>
      </c>
    </row>
    <row r="379" spans="1:3" x14ac:dyDescent="0.4">
      <c r="A379" t="s">
        <v>3675</v>
      </c>
      <c r="B379" t="s">
        <v>3143</v>
      </c>
      <c r="C379" t="s">
        <v>3676</v>
      </c>
    </row>
    <row r="380" spans="1:3" x14ac:dyDescent="0.4">
      <c r="A380" t="s">
        <v>3677</v>
      </c>
      <c r="B380" t="s">
        <v>3143</v>
      </c>
      <c r="C380" t="s">
        <v>3678</v>
      </c>
    </row>
    <row r="381" spans="1:3" x14ac:dyDescent="0.4">
      <c r="A381" t="s">
        <v>3679</v>
      </c>
      <c r="B381" t="s">
        <v>3143</v>
      </c>
      <c r="C381" t="s">
        <v>3680</v>
      </c>
    </row>
    <row r="382" spans="1:3" x14ac:dyDescent="0.4">
      <c r="A382" t="s">
        <v>3681</v>
      </c>
      <c r="B382" t="s">
        <v>3143</v>
      </c>
      <c r="C382" t="s">
        <v>3682</v>
      </c>
    </row>
    <row r="383" spans="1:3" x14ac:dyDescent="0.4">
      <c r="A383" t="s">
        <v>3683</v>
      </c>
      <c r="B383" t="s">
        <v>3143</v>
      </c>
      <c r="C383" t="s">
        <v>3684</v>
      </c>
    </row>
    <row r="384" spans="1:3" x14ac:dyDescent="0.4">
      <c r="A384" t="s">
        <v>3685</v>
      </c>
      <c r="B384" t="s">
        <v>3143</v>
      </c>
      <c r="C384" t="s">
        <v>3686</v>
      </c>
    </row>
    <row r="385" spans="1:3" x14ac:dyDescent="0.4">
      <c r="A385" t="s">
        <v>3687</v>
      </c>
      <c r="B385" t="s">
        <v>3143</v>
      </c>
      <c r="C385" t="s">
        <v>3686</v>
      </c>
    </row>
    <row r="386" spans="1:3" x14ac:dyDescent="0.4">
      <c r="A386" t="s">
        <v>3688</v>
      </c>
      <c r="B386" t="s">
        <v>3143</v>
      </c>
      <c r="C386" t="s">
        <v>3689</v>
      </c>
    </row>
    <row r="387" spans="1:3" x14ac:dyDescent="0.4">
      <c r="A387" t="s">
        <v>3690</v>
      </c>
      <c r="B387" t="s">
        <v>3143</v>
      </c>
      <c r="C387" t="s">
        <v>3689</v>
      </c>
    </row>
    <row r="388" spans="1:3" x14ac:dyDescent="0.4">
      <c r="A388" t="s">
        <v>3691</v>
      </c>
      <c r="B388" t="s">
        <v>3143</v>
      </c>
      <c r="C388" t="s">
        <v>3692</v>
      </c>
    </row>
    <row r="389" spans="1:3" x14ac:dyDescent="0.4">
      <c r="A389" t="s">
        <v>3693</v>
      </c>
      <c r="B389" t="s">
        <v>3143</v>
      </c>
      <c r="C389" t="s">
        <v>3692</v>
      </c>
    </row>
    <row r="390" spans="1:3" x14ac:dyDescent="0.4">
      <c r="A390" t="s">
        <v>3694</v>
      </c>
      <c r="B390" t="s">
        <v>3143</v>
      </c>
      <c r="C390" t="s">
        <v>3695</v>
      </c>
    </row>
    <row r="391" spans="1:3" x14ac:dyDescent="0.4">
      <c r="A391" t="s">
        <v>3696</v>
      </c>
      <c r="B391" t="s">
        <v>3170</v>
      </c>
      <c r="C391" t="s">
        <v>3697</v>
      </c>
    </row>
    <row r="392" spans="1:3" x14ac:dyDescent="0.4">
      <c r="A392" t="s">
        <v>3698</v>
      </c>
      <c r="B392" t="s">
        <v>3143</v>
      </c>
      <c r="C392" t="s">
        <v>3699</v>
      </c>
    </row>
    <row r="393" spans="1:3" x14ac:dyDescent="0.4">
      <c r="A393" t="s">
        <v>3700</v>
      </c>
      <c r="B393" t="s">
        <v>3143</v>
      </c>
      <c r="C393" t="s">
        <v>3701</v>
      </c>
    </row>
    <row r="394" spans="1:3" x14ac:dyDescent="0.4">
      <c r="A394" t="s">
        <v>3702</v>
      </c>
      <c r="B394" t="s">
        <v>3170</v>
      </c>
      <c r="C394" t="s">
        <v>3703</v>
      </c>
    </row>
    <row r="395" spans="1:3" x14ac:dyDescent="0.4">
      <c r="A395" t="s">
        <v>3704</v>
      </c>
      <c r="B395" t="s">
        <v>3143</v>
      </c>
      <c r="C395" t="s">
        <v>3705</v>
      </c>
    </row>
    <row r="396" spans="1:3" x14ac:dyDescent="0.4">
      <c r="A396" t="s">
        <v>3706</v>
      </c>
      <c r="B396" t="s">
        <v>3143</v>
      </c>
      <c r="C396" t="s">
        <v>3707</v>
      </c>
    </row>
    <row r="397" spans="1:3" x14ac:dyDescent="0.4">
      <c r="A397" t="s">
        <v>3708</v>
      </c>
      <c r="B397" t="s">
        <v>3143</v>
      </c>
      <c r="C397" t="s">
        <v>3709</v>
      </c>
    </row>
    <row r="398" spans="1:3" x14ac:dyDescent="0.4">
      <c r="A398" t="s">
        <v>3710</v>
      </c>
      <c r="B398" t="s">
        <v>3143</v>
      </c>
      <c r="C398" t="s">
        <v>3390</v>
      </c>
    </row>
    <row r="399" spans="1:3" x14ac:dyDescent="0.4">
      <c r="A399" t="s">
        <v>3711</v>
      </c>
      <c r="B399" t="s">
        <v>3143</v>
      </c>
      <c r="C399" t="s">
        <v>3712</v>
      </c>
    </row>
    <row r="400" spans="1:3" x14ac:dyDescent="0.4">
      <c r="A400" t="s">
        <v>3713</v>
      </c>
      <c r="B400" t="s">
        <v>3143</v>
      </c>
      <c r="C400" t="s">
        <v>3714</v>
      </c>
    </row>
    <row r="401" spans="1:3" x14ac:dyDescent="0.4">
      <c r="A401" t="s">
        <v>3715</v>
      </c>
      <c r="B401" t="s">
        <v>3170</v>
      </c>
      <c r="C401" t="s">
        <v>3714</v>
      </c>
    </row>
    <row r="402" spans="1:3" x14ac:dyDescent="0.4">
      <c r="A402" t="s">
        <v>3716</v>
      </c>
      <c r="B402" t="s">
        <v>3143</v>
      </c>
      <c r="C402" t="s">
        <v>3714</v>
      </c>
    </row>
    <row r="403" spans="1:3" x14ac:dyDescent="0.4">
      <c r="A403" t="s">
        <v>3717</v>
      </c>
      <c r="B403" t="s">
        <v>3143</v>
      </c>
      <c r="C403" t="s">
        <v>3245</v>
      </c>
    </row>
    <row r="404" spans="1:3" x14ac:dyDescent="0.4">
      <c r="A404" t="s">
        <v>3718</v>
      </c>
      <c r="B404" t="s">
        <v>3143</v>
      </c>
      <c r="C404" t="s">
        <v>3719</v>
      </c>
    </row>
    <row r="405" spans="1:3" x14ac:dyDescent="0.4">
      <c r="A405" t="s">
        <v>3720</v>
      </c>
      <c r="B405" t="s">
        <v>3143</v>
      </c>
      <c r="C405" t="s">
        <v>3719</v>
      </c>
    </row>
    <row r="406" spans="1:3" x14ac:dyDescent="0.4">
      <c r="A406" t="s">
        <v>3721</v>
      </c>
      <c r="B406" t="s">
        <v>3143</v>
      </c>
      <c r="C406" t="s">
        <v>3722</v>
      </c>
    </row>
    <row r="407" spans="1:3" x14ac:dyDescent="0.4">
      <c r="A407" t="s">
        <v>3723</v>
      </c>
      <c r="B407" t="s">
        <v>3143</v>
      </c>
      <c r="C407" t="s">
        <v>3724</v>
      </c>
    </row>
    <row r="408" spans="1:3" x14ac:dyDescent="0.4">
      <c r="A408" t="s">
        <v>3725</v>
      </c>
      <c r="B408" t="s">
        <v>3143</v>
      </c>
      <c r="C408" t="s">
        <v>3400</v>
      </c>
    </row>
    <row r="409" spans="1:3" x14ac:dyDescent="0.4">
      <c r="A409" t="s">
        <v>3726</v>
      </c>
      <c r="B409" t="s">
        <v>3143</v>
      </c>
      <c r="C409" t="s">
        <v>3571</v>
      </c>
    </row>
    <row r="410" spans="1:3" x14ac:dyDescent="0.4">
      <c r="A410" t="s">
        <v>3727</v>
      </c>
      <c r="B410" t="s">
        <v>3143</v>
      </c>
      <c r="C410" t="s">
        <v>3728</v>
      </c>
    </row>
    <row r="411" spans="1:3" x14ac:dyDescent="0.4">
      <c r="A411" t="s">
        <v>3729</v>
      </c>
      <c r="B411" t="s">
        <v>3143</v>
      </c>
      <c r="C411" t="s">
        <v>3730</v>
      </c>
    </row>
    <row r="412" spans="1:3" x14ac:dyDescent="0.4">
      <c r="A412" t="s">
        <v>3731</v>
      </c>
      <c r="B412" t="s">
        <v>3143</v>
      </c>
      <c r="C412" t="s">
        <v>3732</v>
      </c>
    </row>
    <row r="413" spans="1:3" x14ac:dyDescent="0.4">
      <c r="A413" t="s">
        <v>3733</v>
      </c>
      <c r="B413" t="s">
        <v>3143</v>
      </c>
      <c r="C413" t="s">
        <v>3734</v>
      </c>
    </row>
    <row r="414" spans="1:3" x14ac:dyDescent="0.4">
      <c r="A414" t="s">
        <v>3735</v>
      </c>
      <c r="B414" t="s">
        <v>3143</v>
      </c>
      <c r="C414" t="s">
        <v>3734</v>
      </c>
    </row>
    <row r="415" spans="1:3" x14ac:dyDescent="0.4">
      <c r="A415" t="s">
        <v>3736</v>
      </c>
      <c r="B415" t="s">
        <v>3143</v>
      </c>
      <c r="C415" t="s">
        <v>3734</v>
      </c>
    </row>
    <row r="416" spans="1:3" x14ac:dyDescent="0.4">
      <c r="A416" t="s">
        <v>3737</v>
      </c>
      <c r="B416" t="s">
        <v>3143</v>
      </c>
      <c r="C416" t="s">
        <v>3734</v>
      </c>
    </row>
    <row r="417" spans="1:4" x14ac:dyDescent="0.4">
      <c r="A417" t="s">
        <v>3738</v>
      </c>
      <c r="B417" t="s">
        <v>3143</v>
      </c>
      <c r="C417" t="s">
        <v>3734</v>
      </c>
    </row>
    <row r="418" spans="1:4" x14ac:dyDescent="0.4">
      <c r="A418" t="s">
        <v>7203</v>
      </c>
      <c r="B418" t="s">
        <v>3143</v>
      </c>
      <c r="C418" t="s">
        <v>7204</v>
      </c>
      <c r="D418" t="s">
        <v>7246</v>
      </c>
    </row>
    <row r="419" spans="1:4" x14ac:dyDescent="0.4">
      <c r="A419" t="s">
        <v>3739</v>
      </c>
      <c r="B419" t="s">
        <v>3170</v>
      </c>
      <c r="C419" t="s">
        <v>3740</v>
      </c>
    </row>
    <row r="420" spans="1:4" x14ac:dyDescent="0.4">
      <c r="A420" t="s">
        <v>3741</v>
      </c>
      <c r="B420" t="s">
        <v>3143</v>
      </c>
      <c r="C420" t="s">
        <v>3742</v>
      </c>
    </row>
    <row r="421" spans="1:4" x14ac:dyDescent="0.4">
      <c r="A421" t="s">
        <v>3743</v>
      </c>
      <c r="B421" t="s">
        <v>3143</v>
      </c>
      <c r="C421" t="s">
        <v>3744</v>
      </c>
    </row>
    <row r="422" spans="1:4" x14ac:dyDescent="0.4">
      <c r="A422" t="s">
        <v>3745</v>
      </c>
      <c r="B422" t="s">
        <v>3143</v>
      </c>
      <c r="C422" t="s">
        <v>3746</v>
      </c>
    </row>
    <row r="423" spans="1:4" x14ac:dyDescent="0.4">
      <c r="A423" t="s">
        <v>3747</v>
      </c>
      <c r="B423" t="s">
        <v>3143</v>
      </c>
      <c r="C423" t="s">
        <v>3748</v>
      </c>
    </row>
    <row r="424" spans="1:4" x14ac:dyDescent="0.4">
      <c r="A424" t="s">
        <v>3749</v>
      </c>
      <c r="B424" t="s">
        <v>3143</v>
      </c>
      <c r="C424" t="s">
        <v>3748</v>
      </c>
    </row>
    <row r="425" spans="1:4" x14ac:dyDescent="0.4">
      <c r="A425" t="s">
        <v>3750</v>
      </c>
      <c r="B425" t="s">
        <v>3143</v>
      </c>
      <c r="C425" t="s">
        <v>3748</v>
      </c>
    </row>
    <row r="426" spans="1:4" x14ac:dyDescent="0.4">
      <c r="A426" t="s">
        <v>3751</v>
      </c>
      <c r="B426" t="s">
        <v>3143</v>
      </c>
      <c r="C426" t="s">
        <v>3752</v>
      </c>
    </row>
    <row r="427" spans="1:4" x14ac:dyDescent="0.4">
      <c r="A427" t="s">
        <v>3753</v>
      </c>
      <c r="B427" t="s">
        <v>3143</v>
      </c>
      <c r="C427" t="s">
        <v>3752</v>
      </c>
    </row>
    <row r="428" spans="1:4" x14ac:dyDescent="0.4">
      <c r="A428" t="s">
        <v>3754</v>
      </c>
      <c r="B428" t="s">
        <v>3143</v>
      </c>
      <c r="C428" t="s">
        <v>3755</v>
      </c>
    </row>
    <row r="429" spans="1:4" x14ac:dyDescent="0.4">
      <c r="A429" t="s">
        <v>7884</v>
      </c>
      <c r="B429" t="s">
        <v>3143</v>
      </c>
      <c r="C429" t="s">
        <v>7883</v>
      </c>
    </row>
    <row r="430" spans="1:4" x14ac:dyDescent="0.4">
      <c r="A430" t="s">
        <v>3756</v>
      </c>
      <c r="B430" t="s">
        <v>3143</v>
      </c>
      <c r="C430" t="s">
        <v>3757</v>
      </c>
    </row>
    <row r="431" spans="1:4" x14ac:dyDescent="0.4">
      <c r="A431" t="s">
        <v>3758</v>
      </c>
      <c r="B431" t="s">
        <v>3170</v>
      </c>
      <c r="C431" t="s">
        <v>3757</v>
      </c>
    </row>
    <row r="432" spans="1:4" x14ac:dyDescent="0.4">
      <c r="A432" t="s">
        <v>3759</v>
      </c>
      <c r="B432" t="s">
        <v>3143</v>
      </c>
      <c r="C432" t="s">
        <v>3760</v>
      </c>
    </row>
    <row r="433" spans="1:4" x14ac:dyDescent="0.4">
      <c r="A433" t="s">
        <v>3761</v>
      </c>
      <c r="B433" t="s">
        <v>3143</v>
      </c>
      <c r="C433" t="s">
        <v>3762</v>
      </c>
    </row>
    <row r="434" spans="1:4" x14ac:dyDescent="0.4">
      <c r="A434" t="s">
        <v>3763</v>
      </c>
      <c r="B434" t="s">
        <v>3143</v>
      </c>
      <c r="C434" t="s">
        <v>3764</v>
      </c>
    </row>
    <row r="435" spans="1:4" x14ac:dyDescent="0.4">
      <c r="A435" t="s">
        <v>3765</v>
      </c>
      <c r="B435" t="s">
        <v>3170</v>
      </c>
      <c r="C435" t="s">
        <v>3766</v>
      </c>
    </row>
    <row r="436" spans="1:4" x14ac:dyDescent="0.4">
      <c r="A436" t="s">
        <v>3767</v>
      </c>
      <c r="B436" t="s">
        <v>3143</v>
      </c>
      <c r="C436" t="s">
        <v>3768</v>
      </c>
    </row>
    <row r="437" spans="1:4" x14ac:dyDescent="0.4">
      <c r="A437" t="s">
        <v>3769</v>
      </c>
      <c r="B437" t="s">
        <v>3143</v>
      </c>
      <c r="C437" t="s">
        <v>3768</v>
      </c>
    </row>
    <row r="438" spans="1:4" x14ac:dyDescent="0.4">
      <c r="A438" t="s">
        <v>3770</v>
      </c>
      <c r="B438" t="s">
        <v>3143</v>
      </c>
      <c r="C438" t="s">
        <v>3771</v>
      </c>
      <c r="D438" t="s">
        <v>7245</v>
      </c>
    </row>
    <row r="439" spans="1:4" x14ac:dyDescent="0.4">
      <c r="A439" t="s">
        <v>3772</v>
      </c>
      <c r="B439" t="s">
        <v>3143</v>
      </c>
      <c r="C439" t="s">
        <v>3771</v>
      </c>
      <c r="D439" t="s">
        <v>7245</v>
      </c>
    </row>
    <row r="440" spans="1:4" x14ac:dyDescent="0.4">
      <c r="A440" t="s">
        <v>3773</v>
      </c>
      <c r="B440" t="s">
        <v>3143</v>
      </c>
      <c r="C440" t="s">
        <v>3771</v>
      </c>
    </row>
    <row r="441" spans="1:4" x14ac:dyDescent="0.4">
      <c r="A441" t="s">
        <v>3774</v>
      </c>
      <c r="B441" t="s">
        <v>3143</v>
      </c>
      <c r="C441" t="s">
        <v>3771</v>
      </c>
    </row>
    <row r="442" spans="1:4" x14ac:dyDescent="0.4">
      <c r="A442" t="s">
        <v>3775</v>
      </c>
      <c r="B442" t="s">
        <v>3170</v>
      </c>
      <c r="C442" t="s">
        <v>3771</v>
      </c>
    </row>
    <row r="443" spans="1:4" x14ac:dyDescent="0.4">
      <c r="A443" t="s">
        <v>3776</v>
      </c>
      <c r="B443" t="s">
        <v>3143</v>
      </c>
      <c r="C443" t="s">
        <v>3777</v>
      </c>
    </row>
    <row r="444" spans="1:4" x14ac:dyDescent="0.4">
      <c r="A444" t="s">
        <v>3778</v>
      </c>
      <c r="B444" t="s">
        <v>3143</v>
      </c>
      <c r="C444" t="s">
        <v>3779</v>
      </c>
    </row>
    <row r="445" spans="1:4" x14ac:dyDescent="0.4">
      <c r="A445" t="s">
        <v>3780</v>
      </c>
      <c r="B445" t="s">
        <v>3143</v>
      </c>
      <c r="C445" t="s">
        <v>3781</v>
      </c>
    </row>
    <row r="446" spans="1:4" x14ac:dyDescent="0.4">
      <c r="A446" t="s">
        <v>3782</v>
      </c>
      <c r="B446" t="s">
        <v>3143</v>
      </c>
      <c r="C446" t="s">
        <v>3783</v>
      </c>
    </row>
    <row r="447" spans="1:4" x14ac:dyDescent="0.4">
      <c r="A447" t="s">
        <v>3784</v>
      </c>
      <c r="B447" t="s">
        <v>3143</v>
      </c>
      <c r="C447" t="s">
        <v>3785</v>
      </c>
    </row>
    <row r="448" spans="1:4" x14ac:dyDescent="0.4">
      <c r="A448" t="s">
        <v>3786</v>
      </c>
      <c r="B448" t="s">
        <v>3143</v>
      </c>
      <c r="C448" t="s">
        <v>3785</v>
      </c>
    </row>
    <row r="449" spans="1:4" x14ac:dyDescent="0.4">
      <c r="A449" t="s">
        <v>3787</v>
      </c>
      <c r="B449" t="s">
        <v>3143</v>
      </c>
      <c r="C449" t="s">
        <v>3788</v>
      </c>
    </row>
    <row r="450" spans="1:4" x14ac:dyDescent="0.4">
      <c r="A450" t="s">
        <v>3789</v>
      </c>
      <c r="B450" t="s">
        <v>3143</v>
      </c>
      <c r="C450" t="s">
        <v>3788</v>
      </c>
    </row>
    <row r="451" spans="1:4" x14ac:dyDescent="0.4">
      <c r="A451" t="s">
        <v>3790</v>
      </c>
      <c r="B451" t="s">
        <v>3143</v>
      </c>
      <c r="C451" t="s">
        <v>3788</v>
      </c>
    </row>
    <row r="452" spans="1:4" x14ac:dyDescent="0.4">
      <c r="A452" t="s">
        <v>3791</v>
      </c>
      <c r="B452" t="s">
        <v>3143</v>
      </c>
      <c r="C452" t="s">
        <v>3788</v>
      </c>
    </row>
    <row r="453" spans="1:4" x14ac:dyDescent="0.4">
      <c r="A453" t="s">
        <v>3792</v>
      </c>
      <c r="B453" t="s">
        <v>3143</v>
      </c>
      <c r="C453" t="s">
        <v>3788</v>
      </c>
    </row>
    <row r="454" spans="1:4" x14ac:dyDescent="0.4">
      <c r="A454" t="s">
        <v>3793</v>
      </c>
      <c r="B454" t="s">
        <v>3143</v>
      </c>
      <c r="C454" t="s">
        <v>3794</v>
      </c>
    </row>
    <row r="455" spans="1:4" x14ac:dyDescent="0.4">
      <c r="A455" t="s">
        <v>3795</v>
      </c>
      <c r="B455" t="s">
        <v>3143</v>
      </c>
      <c r="C455" t="s">
        <v>3796</v>
      </c>
    </row>
    <row r="456" spans="1:4" x14ac:dyDescent="0.4">
      <c r="A456" t="s">
        <v>3797</v>
      </c>
      <c r="B456" t="s">
        <v>3143</v>
      </c>
      <c r="C456" t="s">
        <v>3798</v>
      </c>
      <c r="D456" t="s">
        <v>7245</v>
      </c>
    </row>
    <row r="457" spans="1:4" x14ac:dyDescent="0.4">
      <c r="A457" t="s">
        <v>3799</v>
      </c>
      <c r="B457" t="s">
        <v>3143</v>
      </c>
      <c r="C457" t="s">
        <v>3432</v>
      </c>
    </row>
    <row r="458" spans="1:4" x14ac:dyDescent="0.4">
      <c r="A458" t="s">
        <v>3800</v>
      </c>
      <c r="B458" t="s">
        <v>3170</v>
      </c>
      <c r="C458" t="s">
        <v>3801</v>
      </c>
    </row>
    <row r="459" spans="1:4" x14ac:dyDescent="0.4">
      <c r="A459" t="s">
        <v>3802</v>
      </c>
      <c r="B459" t="s">
        <v>3143</v>
      </c>
      <c r="C459" t="s">
        <v>3803</v>
      </c>
    </row>
    <row r="460" spans="1:4" x14ac:dyDescent="0.4">
      <c r="A460" t="s">
        <v>3805</v>
      </c>
      <c r="B460" t="s">
        <v>3143</v>
      </c>
      <c r="C460" t="s">
        <v>3806</v>
      </c>
    </row>
    <row r="461" spans="1:4" x14ac:dyDescent="0.4">
      <c r="A461" t="s">
        <v>3807</v>
      </c>
      <c r="B461" t="s">
        <v>3143</v>
      </c>
      <c r="C461" t="s">
        <v>3808</v>
      </c>
    </row>
    <row r="462" spans="1:4" x14ac:dyDescent="0.4">
      <c r="A462" t="s">
        <v>3809</v>
      </c>
      <c r="B462" t="s">
        <v>3170</v>
      </c>
      <c r="C462" t="s">
        <v>3810</v>
      </c>
    </row>
    <row r="463" spans="1:4" x14ac:dyDescent="0.4">
      <c r="A463" t="s">
        <v>3811</v>
      </c>
      <c r="B463" t="s">
        <v>3170</v>
      </c>
      <c r="C463" t="s">
        <v>3812</v>
      </c>
    </row>
    <row r="464" spans="1:4" x14ac:dyDescent="0.4">
      <c r="A464" t="s">
        <v>3813</v>
      </c>
      <c r="B464" t="s">
        <v>3170</v>
      </c>
      <c r="C464" t="s">
        <v>3814</v>
      </c>
    </row>
    <row r="465" spans="1:3" x14ac:dyDescent="0.4">
      <c r="A465" t="s">
        <v>3815</v>
      </c>
      <c r="B465" t="s">
        <v>3170</v>
      </c>
      <c r="C465" t="s">
        <v>3816</v>
      </c>
    </row>
    <row r="466" spans="1:3" x14ac:dyDescent="0.4">
      <c r="A466" t="s">
        <v>3817</v>
      </c>
      <c r="B466" t="s">
        <v>3170</v>
      </c>
      <c r="C466" t="s">
        <v>3818</v>
      </c>
    </row>
    <row r="467" spans="1:3" x14ac:dyDescent="0.4">
      <c r="A467" t="s">
        <v>3819</v>
      </c>
      <c r="B467" t="s">
        <v>3170</v>
      </c>
      <c r="C467" t="s">
        <v>3340</v>
      </c>
    </row>
    <row r="468" spans="1:3" x14ac:dyDescent="0.4">
      <c r="A468" t="s">
        <v>3820</v>
      </c>
      <c r="B468" t="s">
        <v>3170</v>
      </c>
      <c r="C468" t="s">
        <v>3821</v>
      </c>
    </row>
    <row r="469" spans="1:3" x14ac:dyDescent="0.4">
      <c r="A469" t="s">
        <v>3822</v>
      </c>
      <c r="B469" t="s">
        <v>3143</v>
      </c>
      <c r="C469" t="s">
        <v>3823</v>
      </c>
    </row>
    <row r="470" spans="1:3" x14ac:dyDescent="0.4">
      <c r="A470" t="s">
        <v>3824</v>
      </c>
      <c r="B470" t="s">
        <v>3143</v>
      </c>
      <c r="C470" t="s">
        <v>3825</v>
      </c>
    </row>
    <row r="471" spans="1:3" x14ac:dyDescent="0.4">
      <c r="A471" t="s">
        <v>3826</v>
      </c>
      <c r="B471" t="s">
        <v>3143</v>
      </c>
      <c r="C471" t="s">
        <v>3827</v>
      </c>
    </row>
    <row r="472" spans="1:3" x14ac:dyDescent="0.4">
      <c r="A472" t="s">
        <v>3828</v>
      </c>
      <c r="B472" t="s">
        <v>3170</v>
      </c>
      <c r="C472" t="s">
        <v>3829</v>
      </c>
    </row>
    <row r="473" spans="1:3" x14ac:dyDescent="0.4">
      <c r="A473" t="s">
        <v>3830</v>
      </c>
      <c r="B473" t="s">
        <v>3170</v>
      </c>
      <c r="C473" t="s">
        <v>3831</v>
      </c>
    </row>
    <row r="474" spans="1:3" x14ac:dyDescent="0.4">
      <c r="A474" t="s">
        <v>3832</v>
      </c>
      <c r="B474" t="s">
        <v>3170</v>
      </c>
      <c r="C474" t="s">
        <v>3833</v>
      </c>
    </row>
    <row r="475" spans="1:3" x14ac:dyDescent="0.4">
      <c r="A475" t="s">
        <v>3834</v>
      </c>
      <c r="B475" t="s">
        <v>3170</v>
      </c>
      <c r="C475" t="s">
        <v>3835</v>
      </c>
    </row>
    <row r="476" spans="1:3" x14ac:dyDescent="0.4">
      <c r="A476" t="s">
        <v>3836</v>
      </c>
      <c r="B476" t="s">
        <v>3143</v>
      </c>
      <c r="C476" t="s">
        <v>3837</v>
      </c>
    </row>
    <row r="477" spans="1:3" x14ac:dyDescent="0.4">
      <c r="A477" t="s">
        <v>3838</v>
      </c>
      <c r="B477" t="s">
        <v>3143</v>
      </c>
      <c r="C477" t="s">
        <v>3839</v>
      </c>
    </row>
    <row r="478" spans="1:3" x14ac:dyDescent="0.4">
      <c r="A478" t="s">
        <v>3840</v>
      </c>
      <c r="B478" t="s">
        <v>3143</v>
      </c>
      <c r="C478" t="s">
        <v>3841</v>
      </c>
    </row>
    <row r="479" spans="1:3" x14ac:dyDescent="0.4">
      <c r="A479" t="s">
        <v>3842</v>
      </c>
      <c r="B479" t="s">
        <v>3170</v>
      </c>
      <c r="C479" t="s">
        <v>3843</v>
      </c>
    </row>
    <row r="480" spans="1:3" x14ac:dyDescent="0.4">
      <c r="A480" t="s">
        <v>3844</v>
      </c>
      <c r="B480" t="s">
        <v>3170</v>
      </c>
      <c r="C480" t="s">
        <v>3804</v>
      </c>
    </row>
    <row r="481" spans="1:4" x14ac:dyDescent="0.4">
      <c r="A481" t="s">
        <v>3845</v>
      </c>
      <c r="B481" t="s">
        <v>3143</v>
      </c>
      <c r="C481" t="s">
        <v>3846</v>
      </c>
    </row>
    <row r="482" spans="1:4" x14ac:dyDescent="0.4">
      <c r="A482" t="s">
        <v>3847</v>
      </c>
      <c r="B482" t="s">
        <v>3170</v>
      </c>
      <c r="C482" t="s">
        <v>3848</v>
      </c>
    </row>
    <row r="483" spans="1:4" x14ac:dyDescent="0.4">
      <c r="A483" t="s">
        <v>3849</v>
      </c>
      <c r="B483" t="s">
        <v>3170</v>
      </c>
      <c r="C483" t="s">
        <v>3850</v>
      </c>
    </row>
    <row r="484" spans="1:4" x14ac:dyDescent="0.4">
      <c r="A484" t="s">
        <v>3851</v>
      </c>
      <c r="B484" t="s">
        <v>3170</v>
      </c>
      <c r="C484" t="s">
        <v>3852</v>
      </c>
    </row>
    <row r="485" spans="1:4" x14ac:dyDescent="0.4">
      <c r="A485" t="s">
        <v>3853</v>
      </c>
      <c r="B485" t="s">
        <v>3170</v>
      </c>
      <c r="C485" t="s">
        <v>3854</v>
      </c>
    </row>
    <row r="486" spans="1:4" x14ac:dyDescent="0.4">
      <c r="A486" t="s">
        <v>3855</v>
      </c>
      <c r="B486" t="s">
        <v>3143</v>
      </c>
      <c r="C486" t="s">
        <v>3856</v>
      </c>
    </row>
    <row r="487" spans="1:4" x14ac:dyDescent="0.4">
      <c r="A487" t="s">
        <v>3857</v>
      </c>
      <c r="B487" t="s">
        <v>3170</v>
      </c>
      <c r="C487" t="s">
        <v>3858</v>
      </c>
    </row>
    <row r="488" spans="1:4" x14ac:dyDescent="0.4">
      <c r="A488" t="s">
        <v>3859</v>
      </c>
      <c r="B488" t="s">
        <v>3143</v>
      </c>
      <c r="C488" t="s">
        <v>3860</v>
      </c>
    </row>
    <row r="489" spans="1:4" x14ac:dyDescent="0.4">
      <c r="A489" t="s">
        <v>3861</v>
      </c>
      <c r="B489" t="s">
        <v>3143</v>
      </c>
      <c r="C489" t="s">
        <v>3860</v>
      </c>
    </row>
    <row r="490" spans="1:4" x14ac:dyDescent="0.4">
      <c r="A490" t="s">
        <v>3862</v>
      </c>
      <c r="B490" t="s">
        <v>3143</v>
      </c>
      <c r="C490" t="s">
        <v>3860</v>
      </c>
    </row>
    <row r="491" spans="1:4" x14ac:dyDescent="0.4">
      <c r="A491" t="s">
        <v>3863</v>
      </c>
      <c r="B491" t="s">
        <v>3170</v>
      </c>
      <c r="C491" t="s">
        <v>3864</v>
      </c>
    </row>
    <row r="492" spans="1:4" x14ac:dyDescent="0.4">
      <c r="A492" t="s">
        <v>3865</v>
      </c>
      <c r="B492" t="s">
        <v>3170</v>
      </c>
      <c r="C492" t="s">
        <v>3866</v>
      </c>
    </row>
    <row r="493" spans="1:4" x14ac:dyDescent="0.4">
      <c r="A493" t="s">
        <v>3867</v>
      </c>
      <c r="B493" t="s">
        <v>3143</v>
      </c>
      <c r="C493" t="s">
        <v>3868</v>
      </c>
    </row>
    <row r="494" spans="1:4" x14ac:dyDescent="0.4">
      <c r="A494" t="s">
        <v>3869</v>
      </c>
      <c r="B494" t="s">
        <v>3143</v>
      </c>
      <c r="C494" t="s">
        <v>3870</v>
      </c>
    </row>
    <row r="495" spans="1:4" x14ac:dyDescent="0.4">
      <c r="A495" t="s">
        <v>3871</v>
      </c>
      <c r="B495" t="s">
        <v>3170</v>
      </c>
      <c r="C495" t="s">
        <v>3872</v>
      </c>
      <c r="D495" t="s">
        <v>7249</v>
      </c>
    </row>
    <row r="496" spans="1:4" x14ac:dyDescent="0.4">
      <c r="A496" t="s">
        <v>3873</v>
      </c>
      <c r="B496" t="s">
        <v>3143</v>
      </c>
      <c r="C496" t="s">
        <v>3874</v>
      </c>
    </row>
    <row r="497" spans="1:4" x14ac:dyDescent="0.4">
      <c r="A497" t="s">
        <v>3875</v>
      </c>
      <c r="B497" t="s">
        <v>3143</v>
      </c>
      <c r="C497" t="s">
        <v>3588</v>
      </c>
    </row>
    <row r="498" spans="1:4" x14ac:dyDescent="0.4">
      <c r="A498" t="s">
        <v>3876</v>
      </c>
      <c r="B498" t="s">
        <v>3170</v>
      </c>
      <c r="C498" t="s">
        <v>3588</v>
      </c>
    </row>
    <row r="499" spans="1:4" x14ac:dyDescent="0.4">
      <c r="A499" t="s">
        <v>3877</v>
      </c>
      <c r="B499" t="s">
        <v>3143</v>
      </c>
      <c r="C499" t="s">
        <v>3588</v>
      </c>
    </row>
    <row r="500" spans="1:4" x14ac:dyDescent="0.4">
      <c r="A500" t="s">
        <v>3878</v>
      </c>
      <c r="B500" t="s">
        <v>3143</v>
      </c>
      <c r="C500" t="s">
        <v>3879</v>
      </c>
    </row>
    <row r="501" spans="1:4" x14ac:dyDescent="0.4">
      <c r="A501" t="s">
        <v>3880</v>
      </c>
      <c r="B501" t="s">
        <v>3170</v>
      </c>
      <c r="C501" t="s">
        <v>3881</v>
      </c>
    </row>
    <row r="502" spans="1:4" x14ac:dyDescent="0.4">
      <c r="A502" t="s">
        <v>3882</v>
      </c>
      <c r="B502" t="s">
        <v>3170</v>
      </c>
      <c r="C502" t="s">
        <v>3883</v>
      </c>
    </row>
    <row r="503" spans="1:4" x14ac:dyDescent="0.4">
      <c r="A503" t="s">
        <v>3884</v>
      </c>
      <c r="B503" t="s">
        <v>3143</v>
      </c>
      <c r="C503" t="s">
        <v>3885</v>
      </c>
    </row>
    <row r="504" spans="1:4" x14ac:dyDescent="0.4">
      <c r="A504" t="s">
        <v>3886</v>
      </c>
      <c r="B504" t="s">
        <v>3143</v>
      </c>
      <c r="C504" t="s">
        <v>3885</v>
      </c>
    </row>
    <row r="505" spans="1:4" x14ac:dyDescent="0.4">
      <c r="A505" t="s">
        <v>3887</v>
      </c>
      <c r="B505" t="s">
        <v>3143</v>
      </c>
      <c r="C505" t="s">
        <v>3885</v>
      </c>
    </row>
    <row r="506" spans="1:4" x14ac:dyDescent="0.4">
      <c r="A506" t="s">
        <v>3888</v>
      </c>
      <c r="B506" t="s">
        <v>3170</v>
      </c>
      <c r="C506" t="s">
        <v>3889</v>
      </c>
      <c r="D506" t="s">
        <v>7248</v>
      </c>
    </row>
    <row r="507" spans="1:4" x14ac:dyDescent="0.4">
      <c r="A507" t="s">
        <v>3890</v>
      </c>
      <c r="B507" t="s">
        <v>3143</v>
      </c>
      <c r="C507" t="s">
        <v>3891</v>
      </c>
    </row>
    <row r="508" spans="1:4" x14ac:dyDescent="0.4">
      <c r="A508" t="s">
        <v>3892</v>
      </c>
      <c r="B508" t="s">
        <v>3143</v>
      </c>
      <c r="C508" t="s">
        <v>3893</v>
      </c>
    </row>
    <row r="509" spans="1:4" x14ac:dyDescent="0.4">
      <c r="A509" t="s">
        <v>7910</v>
      </c>
      <c r="B509" t="s">
        <v>3143</v>
      </c>
      <c r="C509" t="s">
        <v>7886</v>
      </c>
      <c r="D509" t="s">
        <v>7914</v>
      </c>
    </row>
    <row r="510" spans="1:4" x14ac:dyDescent="0.4">
      <c r="A510" t="s">
        <v>7911</v>
      </c>
      <c r="B510" t="s">
        <v>3143</v>
      </c>
      <c r="C510" t="s">
        <v>7886</v>
      </c>
      <c r="D510" t="s">
        <v>7914</v>
      </c>
    </row>
    <row r="511" spans="1:4" x14ac:dyDescent="0.4">
      <c r="A511" t="s">
        <v>7912</v>
      </c>
      <c r="B511" t="s">
        <v>3143</v>
      </c>
      <c r="C511" t="s">
        <v>7886</v>
      </c>
      <c r="D511" t="s">
        <v>7914</v>
      </c>
    </row>
    <row r="512" spans="1:4" x14ac:dyDescent="0.4">
      <c r="A512" t="s">
        <v>7885</v>
      </c>
      <c r="B512" t="s">
        <v>3143</v>
      </c>
      <c r="C512" t="s">
        <v>7886</v>
      </c>
      <c r="D512" t="s">
        <v>7914</v>
      </c>
    </row>
    <row r="513" spans="1:4" x14ac:dyDescent="0.4">
      <c r="A513" t="s">
        <v>7913</v>
      </c>
      <c r="B513" t="s">
        <v>3143</v>
      </c>
      <c r="C513" t="s">
        <v>7886</v>
      </c>
      <c r="D513" t="s">
        <v>7914</v>
      </c>
    </row>
    <row r="514" spans="1:4" x14ac:dyDescent="0.4">
      <c r="A514" t="s">
        <v>3894</v>
      </c>
      <c r="B514" t="s">
        <v>3143</v>
      </c>
      <c r="C514" t="s">
        <v>3895</v>
      </c>
    </row>
    <row r="515" spans="1:4" x14ac:dyDescent="0.4">
      <c r="A515" t="s">
        <v>3896</v>
      </c>
      <c r="B515" t="s">
        <v>3143</v>
      </c>
      <c r="C515" t="s">
        <v>3897</v>
      </c>
    </row>
    <row r="516" spans="1:4" x14ac:dyDescent="0.4">
      <c r="A516" t="s">
        <v>3898</v>
      </c>
      <c r="B516" t="s">
        <v>3143</v>
      </c>
      <c r="C516" t="s">
        <v>3899</v>
      </c>
    </row>
    <row r="517" spans="1:4" x14ac:dyDescent="0.4">
      <c r="A517" t="s">
        <v>3900</v>
      </c>
      <c r="B517" t="s">
        <v>3143</v>
      </c>
      <c r="C517" t="s">
        <v>3901</v>
      </c>
    </row>
    <row r="518" spans="1:4" x14ac:dyDescent="0.4">
      <c r="A518" t="s">
        <v>3902</v>
      </c>
      <c r="B518" t="s">
        <v>3170</v>
      </c>
      <c r="C518" t="s">
        <v>3903</v>
      </c>
    </row>
    <row r="519" spans="1:4" x14ac:dyDescent="0.4">
      <c r="A519" t="s">
        <v>3904</v>
      </c>
      <c r="B519" t="s">
        <v>3170</v>
      </c>
      <c r="C519" t="s">
        <v>3905</v>
      </c>
    </row>
    <row r="520" spans="1:4" x14ac:dyDescent="0.4">
      <c r="A520" t="s">
        <v>7205</v>
      </c>
      <c r="B520" t="s">
        <v>3170</v>
      </c>
      <c r="C520" t="s">
        <v>7206</v>
      </c>
    </row>
    <row r="521" spans="1:4" x14ac:dyDescent="0.4">
      <c r="A521" t="s">
        <v>3906</v>
      </c>
      <c r="B521" t="s">
        <v>3143</v>
      </c>
      <c r="C521" t="s">
        <v>3907</v>
      </c>
    </row>
    <row r="522" spans="1:4" x14ac:dyDescent="0.4">
      <c r="A522" t="s">
        <v>7887</v>
      </c>
      <c r="B522" t="s">
        <v>3170</v>
      </c>
      <c r="C522" t="s">
        <v>7888</v>
      </c>
    </row>
    <row r="523" spans="1:4" x14ac:dyDescent="0.4">
      <c r="A523" t="s">
        <v>3908</v>
      </c>
      <c r="B523" t="s">
        <v>3170</v>
      </c>
      <c r="C523" t="s">
        <v>3209</v>
      </c>
      <c r="D523" t="s">
        <v>7245</v>
      </c>
    </row>
    <row r="524" spans="1:4" x14ac:dyDescent="0.4">
      <c r="A524" t="s">
        <v>3909</v>
      </c>
      <c r="B524" t="s">
        <v>3143</v>
      </c>
      <c r="C524" t="s">
        <v>3910</v>
      </c>
    </row>
    <row r="525" spans="1:4" x14ac:dyDescent="0.4">
      <c r="A525" t="s">
        <v>3911</v>
      </c>
      <c r="B525" t="s">
        <v>3170</v>
      </c>
      <c r="C525" t="s">
        <v>3912</v>
      </c>
    </row>
    <row r="526" spans="1:4" x14ac:dyDescent="0.4">
      <c r="A526" t="s">
        <v>7207</v>
      </c>
      <c r="B526" t="s">
        <v>3143</v>
      </c>
      <c r="C526" t="s">
        <v>7208</v>
      </c>
    </row>
    <row r="527" spans="1:4" x14ac:dyDescent="0.4">
      <c r="A527" t="s">
        <v>7209</v>
      </c>
      <c r="B527" t="s">
        <v>3170</v>
      </c>
      <c r="C527" t="s">
        <v>7210</v>
      </c>
    </row>
    <row r="528" spans="1:4" x14ac:dyDescent="0.4">
      <c r="A528" t="s">
        <v>3913</v>
      </c>
      <c r="B528" t="s">
        <v>3170</v>
      </c>
      <c r="C528" t="s">
        <v>3273</v>
      </c>
    </row>
    <row r="529" spans="1:3" x14ac:dyDescent="0.4">
      <c r="A529" t="s">
        <v>3914</v>
      </c>
      <c r="B529" t="s">
        <v>3170</v>
      </c>
      <c r="C529" t="s">
        <v>3276</v>
      </c>
    </row>
    <row r="530" spans="1:3" x14ac:dyDescent="0.4">
      <c r="A530" t="s">
        <v>7211</v>
      </c>
      <c r="B530" t="s">
        <v>3170</v>
      </c>
      <c r="C530" t="s">
        <v>7185</v>
      </c>
    </row>
    <row r="531" spans="1:3" x14ac:dyDescent="0.4">
      <c r="A531" t="s">
        <v>7212</v>
      </c>
      <c r="B531" t="s">
        <v>3143</v>
      </c>
      <c r="C531" t="s">
        <v>7213</v>
      </c>
    </row>
    <row r="532" spans="1:3" x14ac:dyDescent="0.4">
      <c r="A532" t="s">
        <v>3915</v>
      </c>
      <c r="B532" t="s">
        <v>3143</v>
      </c>
      <c r="C532" t="s">
        <v>3361</v>
      </c>
    </row>
    <row r="533" spans="1:3" x14ac:dyDescent="0.4">
      <c r="A533" t="s">
        <v>3916</v>
      </c>
      <c r="B533" t="s">
        <v>3143</v>
      </c>
      <c r="C533" t="s">
        <v>3510</v>
      </c>
    </row>
    <row r="534" spans="1:3" x14ac:dyDescent="0.4">
      <c r="A534" t="s">
        <v>3917</v>
      </c>
      <c r="B534" t="s">
        <v>3170</v>
      </c>
      <c r="C534" t="s">
        <v>3918</v>
      </c>
    </row>
    <row r="535" spans="1:3" x14ac:dyDescent="0.4">
      <c r="A535" t="s">
        <v>7214</v>
      </c>
      <c r="B535" t="s">
        <v>3170</v>
      </c>
      <c r="C535" t="s">
        <v>7215</v>
      </c>
    </row>
    <row r="536" spans="1:3" x14ac:dyDescent="0.4">
      <c r="A536" t="s">
        <v>7216</v>
      </c>
      <c r="B536" t="s">
        <v>3170</v>
      </c>
      <c r="C536" t="s">
        <v>7217</v>
      </c>
    </row>
    <row r="537" spans="1:3" x14ac:dyDescent="0.4">
      <c r="A537" t="s">
        <v>3919</v>
      </c>
      <c r="B537" t="s">
        <v>3143</v>
      </c>
      <c r="C537" t="s">
        <v>3500</v>
      </c>
    </row>
    <row r="538" spans="1:3" x14ac:dyDescent="0.4">
      <c r="A538" t="s">
        <v>3920</v>
      </c>
      <c r="B538" t="s">
        <v>3143</v>
      </c>
      <c r="C538" t="s">
        <v>3510</v>
      </c>
    </row>
    <row r="539" spans="1:3" x14ac:dyDescent="0.4">
      <c r="A539" t="s">
        <v>3921</v>
      </c>
      <c r="B539" t="s">
        <v>3143</v>
      </c>
      <c r="C539" t="s">
        <v>3879</v>
      </c>
    </row>
    <row r="540" spans="1:3" x14ac:dyDescent="0.4">
      <c r="A540" t="s">
        <v>7218</v>
      </c>
      <c r="B540" t="s">
        <v>3143</v>
      </c>
      <c r="C540" t="s">
        <v>3612</v>
      </c>
    </row>
    <row r="541" spans="1:3" x14ac:dyDescent="0.4">
      <c r="A541" t="s">
        <v>3922</v>
      </c>
      <c r="B541" t="s">
        <v>3143</v>
      </c>
      <c r="C541" t="s">
        <v>3660</v>
      </c>
    </row>
    <row r="542" spans="1:3" x14ac:dyDescent="0.4">
      <c r="A542" t="s">
        <v>3923</v>
      </c>
      <c r="B542" t="s">
        <v>3143</v>
      </c>
      <c r="C542" t="s">
        <v>3924</v>
      </c>
    </row>
    <row r="543" spans="1:3" x14ac:dyDescent="0.4">
      <c r="A543" t="s">
        <v>7219</v>
      </c>
      <c r="B543" t="s">
        <v>3143</v>
      </c>
      <c r="C543" t="s">
        <v>7220</v>
      </c>
    </row>
    <row r="544" spans="1:3" x14ac:dyDescent="0.4">
      <c r="A544" t="s">
        <v>7221</v>
      </c>
      <c r="B544" t="s">
        <v>3143</v>
      </c>
      <c r="C544" t="s">
        <v>3728</v>
      </c>
    </row>
    <row r="545" spans="1:4" x14ac:dyDescent="0.4">
      <c r="A545" t="s">
        <v>7222</v>
      </c>
      <c r="B545" t="s">
        <v>3170</v>
      </c>
      <c r="C545" t="s">
        <v>7223</v>
      </c>
      <c r="D545" t="s">
        <v>7246</v>
      </c>
    </row>
    <row r="546" spans="1:4" x14ac:dyDescent="0.4">
      <c r="A546" t="s">
        <v>7224</v>
      </c>
      <c r="B546" t="s">
        <v>3170</v>
      </c>
      <c r="C546" t="s">
        <v>7225</v>
      </c>
      <c r="D546" t="s">
        <v>7246</v>
      </c>
    </row>
    <row r="547" spans="1:4" x14ac:dyDescent="0.4">
      <c r="A547" t="s">
        <v>3925</v>
      </c>
      <c r="B547" t="s">
        <v>3143</v>
      </c>
      <c r="C547" t="s">
        <v>3788</v>
      </c>
    </row>
    <row r="548" spans="1:4" x14ac:dyDescent="0.4">
      <c r="A548" t="s">
        <v>7889</v>
      </c>
      <c r="B548" t="s">
        <v>3170</v>
      </c>
      <c r="C548" t="s">
        <v>7890</v>
      </c>
    </row>
    <row r="549" spans="1:4" x14ac:dyDescent="0.4">
      <c r="A549" t="s">
        <v>3926</v>
      </c>
      <c r="B549" t="s">
        <v>3170</v>
      </c>
      <c r="C549" t="s">
        <v>3881</v>
      </c>
    </row>
    <row r="550" spans="1:4" x14ac:dyDescent="0.4">
      <c r="A550" t="s">
        <v>3927</v>
      </c>
      <c r="B550" t="s">
        <v>3170</v>
      </c>
      <c r="C550" t="s">
        <v>3881</v>
      </c>
    </row>
    <row r="551" spans="1:4" x14ac:dyDescent="0.4">
      <c r="A551" t="s">
        <v>3928</v>
      </c>
      <c r="B551" t="s">
        <v>3170</v>
      </c>
      <c r="C551" t="s">
        <v>3929</v>
      </c>
    </row>
    <row r="552" spans="1:4" x14ac:dyDescent="0.4">
      <c r="A552" t="s">
        <v>7891</v>
      </c>
      <c r="B552" t="s">
        <v>3170</v>
      </c>
      <c r="C552" t="s">
        <v>7892</v>
      </c>
    </row>
    <row r="553" spans="1:4" x14ac:dyDescent="0.4">
      <c r="A553" t="s">
        <v>3930</v>
      </c>
      <c r="B553" t="s">
        <v>3170</v>
      </c>
      <c r="C553" t="s">
        <v>3931</v>
      </c>
    </row>
    <row r="554" spans="1:4" x14ac:dyDescent="0.4">
      <c r="A554" t="s">
        <v>3932</v>
      </c>
      <c r="B554" t="s">
        <v>3170</v>
      </c>
      <c r="C554" t="s">
        <v>3933</v>
      </c>
    </row>
    <row r="555" spans="1:4" x14ac:dyDescent="0.4">
      <c r="A555" t="s">
        <v>3934</v>
      </c>
      <c r="B555" t="s">
        <v>3143</v>
      </c>
      <c r="C555" t="s">
        <v>3935</v>
      </c>
    </row>
    <row r="556" spans="1:4" x14ac:dyDescent="0.4">
      <c r="A556" t="s">
        <v>3936</v>
      </c>
      <c r="B556" t="s">
        <v>3170</v>
      </c>
      <c r="C556" t="s">
        <v>3937</v>
      </c>
    </row>
    <row r="557" spans="1:4" x14ac:dyDescent="0.4">
      <c r="A557" t="s">
        <v>7893</v>
      </c>
      <c r="B557" t="s">
        <v>3170</v>
      </c>
      <c r="C557" t="s">
        <v>3460</v>
      </c>
    </row>
    <row r="558" spans="1:4" x14ac:dyDescent="0.4">
      <c r="A558" t="s">
        <v>7226</v>
      </c>
      <c r="B558" t="s">
        <v>3170</v>
      </c>
      <c r="C558" t="s">
        <v>7227</v>
      </c>
    </row>
    <row r="559" spans="1:4" x14ac:dyDescent="0.4">
      <c r="A559" t="s">
        <v>3938</v>
      </c>
      <c r="B559" t="s">
        <v>3143</v>
      </c>
      <c r="C559" t="s">
        <v>3939</v>
      </c>
    </row>
    <row r="560" spans="1:4" x14ac:dyDescent="0.4">
      <c r="A560" t="s">
        <v>7894</v>
      </c>
      <c r="B560" t="s">
        <v>3170</v>
      </c>
      <c r="C560" t="s">
        <v>7895</v>
      </c>
    </row>
    <row r="561" spans="1:3" x14ac:dyDescent="0.4">
      <c r="A561" t="s">
        <v>3940</v>
      </c>
      <c r="B561" t="s">
        <v>3143</v>
      </c>
      <c r="C561" t="s">
        <v>3941</v>
      </c>
    </row>
    <row r="562" spans="1:3" x14ac:dyDescent="0.4">
      <c r="A562" t="s">
        <v>3942</v>
      </c>
      <c r="B562" t="s">
        <v>3170</v>
      </c>
      <c r="C562" t="s">
        <v>3883</v>
      </c>
    </row>
    <row r="563" spans="1:3" x14ac:dyDescent="0.4">
      <c r="A563" t="s">
        <v>3943</v>
      </c>
      <c r="B563" t="s">
        <v>3170</v>
      </c>
      <c r="C563" t="s">
        <v>3883</v>
      </c>
    </row>
    <row r="564" spans="1:3" x14ac:dyDescent="0.4">
      <c r="A564" t="s">
        <v>3944</v>
      </c>
      <c r="B564" t="s">
        <v>3170</v>
      </c>
      <c r="C564" t="s">
        <v>3945</v>
      </c>
    </row>
    <row r="565" spans="1:3" x14ac:dyDescent="0.4">
      <c r="A565" t="s">
        <v>7228</v>
      </c>
      <c r="B565" t="s">
        <v>3170</v>
      </c>
      <c r="C565" t="s">
        <v>7229</v>
      </c>
    </row>
    <row r="566" spans="1:3" x14ac:dyDescent="0.4">
      <c r="A566" t="s">
        <v>7230</v>
      </c>
      <c r="B566" t="s">
        <v>3170</v>
      </c>
      <c r="C566" t="s">
        <v>7229</v>
      </c>
    </row>
    <row r="567" spans="1:3" x14ac:dyDescent="0.4">
      <c r="A567" t="s">
        <v>7896</v>
      </c>
      <c r="B567" t="s">
        <v>3170</v>
      </c>
      <c r="C567" t="s">
        <v>7897</v>
      </c>
    </row>
    <row r="568" spans="1:3" x14ac:dyDescent="0.4">
      <c r="A568" t="s">
        <v>7898</v>
      </c>
      <c r="B568" t="s">
        <v>3143</v>
      </c>
      <c r="C568" t="s">
        <v>7899</v>
      </c>
    </row>
    <row r="569" spans="1:3" x14ac:dyDescent="0.4">
      <c r="A569" t="s">
        <v>7900</v>
      </c>
      <c r="B569" t="s">
        <v>3170</v>
      </c>
      <c r="C569" t="s">
        <v>7901</v>
      </c>
    </row>
    <row r="570" spans="1:3" x14ac:dyDescent="0.4">
      <c r="A570" t="s">
        <v>3946</v>
      </c>
      <c r="B570" t="s">
        <v>3143</v>
      </c>
      <c r="C570" t="s">
        <v>3947</v>
      </c>
    </row>
    <row r="571" spans="1:3" x14ac:dyDescent="0.4">
      <c r="A571" t="s">
        <v>3948</v>
      </c>
      <c r="B571" t="s">
        <v>3143</v>
      </c>
      <c r="C571" t="s">
        <v>3949</v>
      </c>
    </row>
    <row r="572" spans="1:3" x14ac:dyDescent="0.4">
      <c r="A572" t="s">
        <v>3950</v>
      </c>
      <c r="B572" t="s">
        <v>3143</v>
      </c>
      <c r="C572" t="s">
        <v>3949</v>
      </c>
    </row>
    <row r="573" spans="1:3" x14ac:dyDescent="0.4">
      <c r="A573" t="s">
        <v>3951</v>
      </c>
      <c r="B573" t="s">
        <v>3143</v>
      </c>
      <c r="C573" t="s">
        <v>3952</v>
      </c>
    </row>
    <row r="574" spans="1:3" x14ac:dyDescent="0.4">
      <c r="A574" t="s">
        <v>3953</v>
      </c>
      <c r="B574" t="s">
        <v>3170</v>
      </c>
      <c r="C574" t="s">
        <v>3952</v>
      </c>
    </row>
    <row r="575" spans="1:3" x14ac:dyDescent="0.4">
      <c r="A575" t="s">
        <v>3954</v>
      </c>
      <c r="B575" t="s">
        <v>3143</v>
      </c>
      <c r="C575" t="s">
        <v>3535</v>
      </c>
    </row>
    <row r="576" spans="1:3" x14ac:dyDescent="0.4">
      <c r="A576" t="s">
        <v>3955</v>
      </c>
      <c r="B576" t="s">
        <v>3143</v>
      </c>
      <c r="C576" t="s">
        <v>3956</v>
      </c>
    </row>
    <row r="577" spans="1:4" x14ac:dyDescent="0.4">
      <c r="A577" t="s">
        <v>3957</v>
      </c>
      <c r="B577" t="s">
        <v>3143</v>
      </c>
      <c r="C577" t="s">
        <v>3958</v>
      </c>
    </row>
    <row r="578" spans="1:4" x14ac:dyDescent="0.4">
      <c r="A578" t="s">
        <v>3959</v>
      </c>
      <c r="B578" t="s">
        <v>3143</v>
      </c>
      <c r="C578" t="s">
        <v>3960</v>
      </c>
      <c r="D578" t="s">
        <v>7245</v>
      </c>
    </row>
    <row r="579" spans="1:4" x14ac:dyDescent="0.4">
      <c r="A579" t="s">
        <v>3961</v>
      </c>
      <c r="B579" t="s">
        <v>3170</v>
      </c>
      <c r="C579" t="s">
        <v>3962</v>
      </c>
    </row>
    <row r="580" spans="1:4" x14ac:dyDescent="0.4">
      <c r="A580" t="s">
        <v>3963</v>
      </c>
      <c r="B580" t="s">
        <v>3143</v>
      </c>
      <c r="C580" t="s">
        <v>3964</v>
      </c>
    </row>
    <row r="581" spans="1:4" x14ac:dyDescent="0.4">
      <c r="A581" t="s">
        <v>3965</v>
      </c>
      <c r="B581" t="s">
        <v>3143</v>
      </c>
      <c r="C581" t="s">
        <v>3941</v>
      </c>
    </row>
    <row r="582" spans="1:4" x14ac:dyDescent="0.4">
      <c r="A582" t="s">
        <v>3966</v>
      </c>
      <c r="B582" t="s">
        <v>3143</v>
      </c>
      <c r="C582" t="s">
        <v>3941</v>
      </c>
    </row>
    <row r="583" spans="1:4" x14ac:dyDescent="0.4">
      <c r="A583" t="s">
        <v>3967</v>
      </c>
      <c r="B583" t="s">
        <v>3143</v>
      </c>
      <c r="C583" t="s">
        <v>3941</v>
      </c>
    </row>
    <row r="584" spans="1:4" x14ac:dyDescent="0.4">
      <c r="A584" t="s">
        <v>3968</v>
      </c>
      <c r="B584" t="s">
        <v>3143</v>
      </c>
      <c r="C584" t="s">
        <v>3941</v>
      </c>
    </row>
    <row r="585" spans="1:4" x14ac:dyDescent="0.4">
      <c r="A585" t="s">
        <v>3969</v>
      </c>
      <c r="B585" t="s">
        <v>3143</v>
      </c>
      <c r="C585" t="s">
        <v>3970</v>
      </c>
    </row>
    <row r="586" spans="1:4" x14ac:dyDescent="0.4">
      <c r="A586" t="s">
        <v>3971</v>
      </c>
      <c r="B586" t="s">
        <v>3143</v>
      </c>
      <c r="C586" t="s">
        <v>3972</v>
      </c>
    </row>
    <row r="587" spans="1:4" x14ac:dyDescent="0.4">
      <c r="A587" t="s">
        <v>3973</v>
      </c>
      <c r="B587" t="s">
        <v>3143</v>
      </c>
      <c r="C587" t="s">
        <v>3974</v>
      </c>
    </row>
    <row r="588" spans="1:4" x14ac:dyDescent="0.4">
      <c r="A588" t="s">
        <v>3975</v>
      </c>
      <c r="B588" t="s">
        <v>3143</v>
      </c>
      <c r="C588" t="s">
        <v>3974</v>
      </c>
    </row>
    <row r="589" spans="1:4" x14ac:dyDescent="0.4">
      <c r="A589" t="s">
        <v>3976</v>
      </c>
      <c r="B589" t="s">
        <v>3143</v>
      </c>
      <c r="C589" t="s">
        <v>3974</v>
      </c>
    </row>
    <row r="590" spans="1:4" x14ac:dyDescent="0.4">
      <c r="A590" t="s">
        <v>3977</v>
      </c>
      <c r="B590" t="s">
        <v>3143</v>
      </c>
      <c r="C590" t="s">
        <v>3978</v>
      </c>
    </row>
    <row r="591" spans="1:4" x14ac:dyDescent="0.4">
      <c r="A591" t="s">
        <v>3979</v>
      </c>
      <c r="B591" t="s">
        <v>3143</v>
      </c>
      <c r="C591" t="s">
        <v>3978</v>
      </c>
    </row>
    <row r="592" spans="1:4" x14ac:dyDescent="0.4">
      <c r="A592" t="s">
        <v>3980</v>
      </c>
      <c r="B592" t="s">
        <v>3143</v>
      </c>
      <c r="C592" t="s">
        <v>3981</v>
      </c>
    </row>
    <row r="593" spans="1:4" x14ac:dyDescent="0.4">
      <c r="A593" t="s">
        <v>3982</v>
      </c>
      <c r="B593" t="s">
        <v>3143</v>
      </c>
      <c r="C593" t="s">
        <v>3983</v>
      </c>
    </row>
    <row r="594" spans="1:4" x14ac:dyDescent="0.4">
      <c r="A594" t="s">
        <v>3984</v>
      </c>
      <c r="B594" t="s">
        <v>3170</v>
      </c>
      <c r="C594" t="s">
        <v>3985</v>
      </c>
    </row>
    <row r="595" spans="1:4" x14ac:dyDescent="0.4">
      <c r="A595" t="s">
        <v>3986</v>
      </c>
      <c r="B595" t="s">
        <v>3143</v>
      </c>
      <c r="C595" t="s">
        <v>3654</v>
      </c>
    </row>
    <row r="596" spans="1:4" x14ac:dyDescent="0.4">
      <c r="A596" t="s">
        <v>3987</v>
      </c>
      <c r="B596" t="s">
        <v>3170</v>
      </c>
      <c r="C596" t="s">
        <v>3654</v>
      </c>
    </row>
    <row r="597" spans="1:4" x14ac:dyDescent="0.4">
      <c r="A597" t="s">
        <v>3988</v>
      </c>
      <c r="B597" t="s">
        <v>3143</v>
      </c>
      <c r="C597" t="s">
        <v>3654</v>
      </c>
    </row>
    <row r="598" spans="1:4" x14ac:dyDescent="0.4">
      <c r="A598" t="s">
        <v>7902</v>
      </c>
      <c r="B598" t="s">
        <v>3143</v>
      </c>
      <c r="C598" t="s">
        <v>7903</v>
      </c>
    </row>
    <row r="599" spans="1:4" x14ac:dyDescent="0.4">
      <c r="A599" t="s">
        <v>7231</v>
      </c>
      <c r="B599" t="s">
        <v>3143</v>
      </c>
      <c r="C599" t="s">
        <v>7232</v>
      </c>
      <c r="D599" t="s">
        <v>7246</v>
      </c>
    </row>
    <row r="600" spans="1:4" x14ac:dyDescent="0.4">
      <c r="A600" t="s">
        <v>3989</v>
      </c>
      <c r="B600" t="s">
        <v>3143</v>
      </c>
      <c r="C600" t="s">
        <v>3990</v>
      </c>
    </row>
    <row r="601" spans="1:4" x14ac:dyDescent="0.4">
      <c r="A601" t="s">
        <v>3991</v>
      </c>
      <c r="B601" t="s">
        <v>3170</v>
      </c>
      <c r="C601" t="s">
        <v>3992</v>
      </c>
    </row>
    <row r="602" spans="1:4" x14ac:dyDescent="0.4">
      <c r="A602" t="s">
        <v>3993</v>
      </c>
      <c r="B602" t="s">
        <v>3170</v>
      </c>
      <c r="C602" t="s">
        <v>3992</v>
      </c>
    </row>
    <row r="603" spans="1:4" x14ac:dyDescent="0.4">
      <c r="A603" t="s">
        <v>3994</v>
      </c>
      <c r="B603" t="s">
        <v>3170</v>
      </c>
      <c r="C603" t="s">
        <v>3995</v>
      </c>
    </row>
    <row r="604" spans="1:4" x14ac:dyDescent="0.4">
      <c r="A604" t="s">
        <v>3996</v>
      </c>
      <c r="B604" t="s">
        <v>3143</v>
      </c>
      <c r="C604" t="s">
        <v>3997</v>
      </c>
    </row>
    <row r="605" spans="1:4" x14ac:dyDescent="0.4">
      <c r="A605" t="s">
        <v>3998</v>
      </c>
      <c r="B605" t="s">
        <v>3143</v>
      </c>
      <c r="C605" t="s">
        <v>3997</v>
      </c>
    </row>
    <row r="606" spans="1:4" x14ac:dyDescent="0.4">
      <c r="A606" t="s">
        <v>3999</v>
      </c>
      <c r="B606" t="s">
        <v>3143</v>
      </c>
      <c r="C606" t="s">
        <v>4000</v>
      </c>
    </row>
    <row r="607" spans="1:4" x14ac:dyDescent="0.4">
      <c r="A607" t="s">
        <v>4001</v>
      </c>
      <c r="B607" t="s">
        <v>3143</v>
      </c>
      <c r="C607" t="s">
        <v>4002</v>
      </c>
    </row>
    <row r="608" spans="1:4" x14ac:dyDescent="0.4">
      <c r="A608" t="s">
        <v>4003</v>
      </c>
      <c r="B608" t="s">
        <v>3143</v>
      </c>
      <c r="C608" t="s">
        <v>4004</v>
      </c>
    </row>
    <row r="609" spans="1:4" x14ac:dyDescent="0.4">
      <c r="A609" t="s">
        <v>4005</v>
      </c>
      <c r="B609" t="s">
        <v>3143</v>
      </c>
      <c r="C609" t="s">
        <v>4006</v>
      </c>
    </row>
    <row r="610" spans="1:4" x14ac:dyDescent="0.4">
      <c r="A610" t="s">
        <v>4007</v>
      </c>
      <c r="B610" t="s">
        <v>3170</v>
      </c>
      <c r="C610" t="s">
        <v>4008</v>
      </c>
    </row>
    <row r="611" spans="1:4" x14ac:dyDescent="0.4">
      <c r="A611" t="s">
        <v>4009</v>
      </c>
      <c r="B611" t="s">
        <v>3143</v>
      </c>
      <c r="C611" t="s">
        <v>4010</v>
      </c>
    </row>
    <row r="612" spans="1:4" x14ac:dyDescent="0.4">
      <c r="A612" t="s">
        <v>4011</v>
      </c>
      <c r="B612" t="s">
        <v>3143</v>
      </c>
      <c r="C612" t="s">
        <v>4012</v>
      </c>
    </row>
    <row r="613" spans="1:4" x14ac:dyDescent="0.4">
      <c r="A613" t="s">
        <v>4013</v>
      </c>
      <c r="B613" t="s">
        <v>3143</v>
      </c>
      <c r="C613" t="s">
        <v>4014</v>
      </c>
    </row>
    <row r="614" spans="1:4" x14ac:dyDescent="0.4">
      <c r="A614" t="s">
        <v>7233</v>
      </c>
      <c r="B614" t="s">
        <v>3143</v>
      </c>
      <c r="C614" t="s">
        <v>7234</v>
      </c>
      <c r="D614" t="s">
        <v>7246</v>
      </c>
    </row>
    <row r="615" spans="1:4" x14ac:dyDescent="0.4">
      <c r="A615" t="s">
        <v>4015</v>
      </c>
      <c r="B615" t="s">
        <v>3143</v>
      </c>
      <c r="C615" t="s">
        <v>4016</v>
      </c>
    </row>
    <row r="616" spans="1:4" x14ac:dyDescent="0.4">
      <c r="A616" t="s">
        <v>7235</v>
      </c>
      <c r="B616" t="s">
        <v>3143</v>
      </c>
      <c r="C616" t="s">
        <v>7236</v>
      </c>
      <c r="D616" t="s">
        <v>7246</v>
      </c>
    </row>
    <row r="617" spans="1:4" x14ac:dyDescent="0.4">
      <c r="A617" t="s">
        <v>7237</v>
      </c>
      <c r="B617" t="s">
        <v>3143</v>
      </c>
      <c r="C617" t="s">
        <v>7238</v>
      </c>
      <c r="D617" t="s">
        <v>7246</v>
      </c>
    </row>
    <row r="618" spans="1:4" x14ac:dyDescent="0.4">
      <c r="A618" t="s">
        <v>4017</v>
      </c>
      <c r="B618" t="s">
        <v>3143</v>
      </c>
      <c r="C618" t="s">
        <v>4018</v>
      </c>
    </row>
    <row r="619" spans="1:4" x14ac:dyDescent="0.4">
      <c r="A619" t="s">
        <v>4019</v>
      </c>
      <c r="B619" t="s">
        <v>3143</v>
      </c>
      <c r="C619" t="s">
        <v>4020</v>
      </c>
    </row>
    <row r="620" spans="1:4" x14ac:dyDescent="0.4">
      <c r="A620" t="s">
        <v>4021</v>
      </c>
      <c r="B620" t="s">
        <v>3143</v>
      </c>
      <c r="C620" t="s">
        <v>4022</v>
      </c>
    </row>
    <row r="621" spans="1:4" x14ac:dyDescent="0.4">
      <c r="A621" t="s">
        <v>4023</v>
      </c>
      <c r="B621" t="s">
        <v>3143</v>
      </c>
      <c r="C621" t="s">
        <v>4022</v>
      </c>
    </row>
    <row r="622" spans="1:4" x14ac:dyDescent="0.4">
      <c r="A622" t="s">
        <v>4024</v>
      </c>
      <c r="B622" t="s">
        <v>3143</v>
      </c>
      <c r="C622" t="s">
        <v>4022</v>
      </c>
    </row>
    <row r="623" spans="1:4" x14ac:dyDescent="0.4">
      <c r="A623" t="s">
        <v>4025</v>
      </c>
      <c r="B623" t="s">
        <v>3143</v>
      </c>
      <c r="C623" t="s">
        <v>4022</v>
      </c>
    </row>
    <row r="624" spans="1:4" x14ac:dyDescent="0.4">
      <c r="A624" t="s">
        <v>4026</v>
      </c>
      <c r="B624" t="s">
        <v>3143</v>
      </c>
      <c r="C624" t="s">
        <v>4027</v>
      </c>
    </row>
    <row r="625" spans="1:4" x14ac:dyDescent="0.4">
      <c r="A625" t="s">
        <v>4028</v>
      </c>
      <c r="B625" t="s">
        <v>3143</v>
      </c>
      <c r="C625" t="s">
        <v>4029</v>
      </c>
    </row>
    <row r="626" spans="1:4" x14ac:dyDescent="0.4">
      <c r="A626" t="s">
        <v>4030</v>
      </c>
      <c r="B626" t="s">
        <v>3143</v>
      </c>
      <c r="C626" t="s">
        <v>4031</v>
      </c>
    </row>
    <row r="627" spans="1:4" x14ac:dyDescent="0.4">
      <c r="A627" t="s">
        <v>7904</v>
      </c>
      <c r="B627" t="s">
        <v>3143</v>
      </c>
      <c r="C627" t="s">
        <v>7905</v>
      </c>
    </row>
    <row r="628" spans="1:4" x14ac:dyDescent="0.4">
      <c r="A628" t="s">
        <v>4032</v>
      </c>
      <c r="B628" t="s">
        <v>3143</v>
      </c>
      <c r="C628" t="s">
        <v>4033</v>
      </c>
    </row>
    <row r="629" spans="1:4" x14ac:dyDescent="0.4">
      <c r="A629" t="s">
        <v>4034</v>
      </c>
      <c r="B629" t="s">
        <v>3143</v>
      </c>
      <c r="C629" t="s">
        <v>4035</v>
      </c>
    </row>
    <row r="630" spans="1:4" x14ac:dyDescent="0.4">
      <c r="A630" t="s">
        <v>4036</v>
      </c>
      <c r="B630" t="s">
        <v>3143</v>
      </c>
      <c r="C630" t="s">
        <v>4037</v>
      </c>
    </row>
    <row r="631" spans="1:4" x14ac:dyDescent="0.4">
      <c r="A631" t="s">
        <v>4038</v>
      </c>
      <c r="B631" t="s">
        <v>3143</v>
      </c>
      <c r="C631" t="s">
        <v>4039</v>
      </c>
    </row>
    <row r="632" spans="1:4" x14ac:dyDescent="0.4">
      <c r="A632" t="s">
        <v>4040</v>
      </c>
      <c r="B632" t="s">
        <v>3170</v>
      </c>
      <c r="C632" t="s">
        <v>4041</v>
      </c>
    </row>
    <row r="633" spans="1:4" x14ac:dyDescent="0.4">
      <c r="A633" t="s">
        <v>4042</v>
      </c>
      <c r="B633" t="s">
        <v>3170</v>
      </c>
      <c r="C633" t="s">
        <v>4041</v>
      </c>
    </row>
    <row r="634" spans="1:4" x14ac:dyDescent="0.4">
      <c r="A634" t="s">
        <v>7906</v>
      </c>
      <c r="B634" t="s">
        <v>3143</v>
      </c>
      <c r="C634" t="s">
        <v>7899</v>
      </c>
    </row>
    <row r="635" spans="1:4" x14ac:dyDescent="0.4">
      <c r="A635" t="s">
        <v>4043</v>
      </c>
      <c r="B635" t="s">
        <v>3143</v>
      </c>
      <c r="C635" t="s">
        <v>4044</v>
      </c>
    </row>
    <row r="636" spans="1:4" x14ac:dyDescent="0.4">
      <c r="A636" t="s">
        <v>7907</v>
      </c>
      <c r="B636" t="s">
        <v>3143</v>
      </c>
      <c r="C636" t="s">
        <v>7908</v>
      </c>
    </row>
    <row r="637" spans="1:4" x14ac:dyDescent="0.4">
      <c r="A637" t="s">
        <v>4045</v>
      </c>
      <c r="B637" t="s">
        <v>3143</v>
      </c>
      <c r="C637" t="s">
        <v>3489</v>
      </c>
    </row>
    <row r="638" spans="1:4" x14ac:dyDescent="0.4">
      <c r="A638" t="s">
        <v>7239</v>
      </c>
      <c r="B638" t="s">
        <v>3170</v>
      </c>
      <c r="C638" t="s">
        <v>7240</v>
      </c>
      <c r="D638" t="s">
        <v>7246</v>
      </c>
    </row>
    <row r="639" spans="1:4" x14ac:dyDescent="0.4">
      <c r="A639" t="s">
        <v>7241</v>
      </c>
      <c r="B639" t="s">
        <v>3170</v>
      </c>
      <c r="C639" t="s">
        <v>4047</v>
      </c>
    </row>
    <row r="640" spans="1:4" x14ac:dyDescent="0.4">
      <c r="A640" t="s">
        <v>4046</v>
      </c>
      <c r="B640" t="s">
        <v>3143</v>
      </c>
      <c r="C640" t="s">
        <v>4047</v>
      </c>
    </row>
    <row r="641" spans="1:4" x14ac:dyDescent="0.4">
      <c r="A641" t="s">
        <v>4048</v>
      </c>
      <c r="B641" t="s">
        <v>3143</v>
      </c>
      <c r="C641" t="s">
        <v>4049</v>
      </c>
    </row>
    <row r="642" spans="1:4" x14ac:dyDescent="0.4">
      <c r="A642" t="s">
        <v>4050</v>
      </c>
      <c r="B642" t="s">
        <v>3143</v>
      </c>
      <c r="C642" t="s">
        <v>4051</v>
      </c>
    </row>
    <row r="643" spans="1:4" x14ac:dyDescent="0.4">
      <c r="A643" t="s">
        <v>4052</v>
      </c>
      <c r="B643" t="s">
        <v>3143</v>
      </c>
      <c r="C643" t="s">
        <v>4053</v>
      </c>
    </row>
    <row r="644" spans="1:4" x14ac:dyDescent="0.4">
      <c r="A644" t="s">
        <v>4054</v>
      </c>
      <c r="B644" t="s">
        <v>3143</v>
      </c>
      <c r="C644" t="s">
        <v>4055</v>
      </c>
    </row>
    <row r="645" spans="1:4" x14ac:dyDescent="0.4">
      <c r="A645" t="s">
        <v>4056</v>
      </c>
      <c r="B645" t="s">
        <v>3143</v>
      </c>
      <c r="C645" t="s">
        <v>4057</v>
      </c>
    </row>
    <row r="646" spans="1:4" x14ac:dyDescent="0.4">
      <c r="A646" t="s">
        <v>4058</v>
      </c>
      <c r="B646" t="s">
        <v>3143</v>
      </c>
      <c r="C646" t="s">
        <v>4059</v>
      </c>
    </row>
    <row r="647" spans="1:4" x14ac:dyDescent="0.4">
      <c r="A647" t="s">
        <v>4060</v>
      </c>
      <c r="B647" t="s">
        <v>3170</v>
      </c>
      <c r="C647" t="s">
        <v>4061</v>
      </c>
    </row>
    <row r="648" spans="1:4" x14ac:dyDescent="0.4">
      <c r="A648" t="s">
        <v>4062</v>
      </c>
      <c r="B648" t="s">
        <v>3143</v>
      </c>
      <c r="C648" t="s">
        <v>4063</v>
      </c>
    </row>
    <row r="649" spans="1:4" x14ac:dyDescent="0.4">
      <c r="A649" t="s">
        <v>4064</v>
      </c>
      <c r="B649" t="s">
        <v>3143</v>
      </c>
      <c r="C649" t="s">
        <v>4063</v>
      </c>
    </row>
    <row r="650" spans="1:4" x14ac:dyDescent="0.4">
      <c r="A650" t="s">
        <v>7242</v>
      </c>
      <c r="B650" t="s">
        <v>3170</v>
      </c>
      <c r="C650" t="s">
        <v>7243</v>
      </c>
      <c r="D650" t="s">
        <v>7246</v>
      </c>
    </row>
    <row r="651" spans="1:4" x14ac:dyDescent="0.4">
      <c r="A651" t="s">
        <v>4065</v>
      </c>
      <c r="B651" t="s">
        <v>3170</v>
      </c>
      <c r="C651" t="s">
        <v>3273</v>
      </c>
    </row>
    <row r="652" spans="1:4" x14ac:dyDescent="0.4">
      <c r="A652" t="s">
        <v>4066</v>
      </c>
      <c r="B652" t="s">
        <v>3170</v>
      </c>
      <c r="C652" t="s">
        <v>3276</v>
      </c>
    </row>
    <row r="653" spans="1:4" x14ac:dyDescent="0.4">
      <c r="A653" t="s">
        <v>4067</v>
      </c>
      <c r="B653" t="s">
        <v>3143</v>
      </c>
      <c r="C653" t="s">
        <v>4068</v>
      </c>
    </row>
    <row r="654" spans="1:4" x14ac:dyDescent="0.4">
      <c r="A654" t="s">
        <v>4069</v>
      </c>
      <c r="B654" t="s">
        <v>3143</v>
      </c>
      <c r="C654" t="s">
        <v>4070</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859</v>
      </c>
      <c r="B1" t="s">
        <v>860</v>
      </c>
      <c r="C1" t="s">
        <v>863</v>
      </c>
      <c r="D1" t="s">
        <v>858</v>
      </c>
    </row>
    <row r="2" spans="1:4" x14ac:dyDescent="0.4">
      <c r="A2" t="s">
        <v>232</v>
      </c>
      <c r="B2" t="s">
        <v>232</v>
      </c>
    </row>
    <row r="3" spans="1:4" x14ac:dyDescent="0.4">
      <c r="A3" t="s">
        <v>233</v>
      </c>
    </row>
    <row r="4" spans="1:4" x14ac:dyDescent="0.4">
      <c r="A4" t="s">
        <v>234</v>
      </c>
      <c r="B4" t="s">
        <v>234</v>
      </c>
    </row>
    <row r="5" spans="1:4" x14ac:dyDescent="0.4">
      <c r="A5" t="s">
        <v>235</v>
      </c>
      <c r="B5" t="s">
        <v>235</v>
      </c>
    </row>
    <row r="6" spans="1:4" x14ac:dyDescent="0.4">
      <c r="A6" t="s">
        <v>236</v>
      </c>
      <c r="B6" t="s">
        <v>236</v>
      </c>
    </row>
    <row r="7" spans="1:4" x14ac:dyDescent="0.4">
      <c r="A7" t="s">
        <v>237</v>
      </c>
    </row>
    <row r="8" spans="1:4" x14ac:dyDescent="0.4">
      <c r="A8" t="s">
        <v>238</v>
      </c>
    </row>
    <row r="9" spans="1:4" x14ac:dyDescent="0.4">
      <c r="A9" t="s">
        <v>239</v>
      </c>
    </row>
    <row r="10" spans="1:4" x14ac:dyDescent="0.4">
      <c r="A10" t="s">
        <v>240</v>
      </c>
      <c r="B10" t="s">
        <v>240</v>
      </c>
    </row>
    <row r="11" spans="1:4" x14ac:dyDescent="0.4">
      <c r="A11" t="s">
        <v>241</v>
      </c>
    </row>
    <row r="12" spans="1:4" x14ac:dyDescent="0.4">
      <c r="A12" t="s">
        <v>242</v>
      </c>
    </row>
    <row r="13" spans="1:4" x14ac:dyDescent="0.4">
      <c r="A13" s="21" t="s">
        <v>243</v>
      </c>
    </row>
    <row r="14" spans="1:4" x14ac:dyDescent="0.4">
      <c r="A14" s="21" t="s">
        <v>244</v>
      </c>
    </row>
    <row r="15" spans="1:4" x14ac:dyDescent="0.4">
      <c r="A15" t="s">
        <v>245</v>
      </c>
      <c r="B15" t="s">
        <v>245</v>
      </c>
    </row>
    <row r="16" spans="1:4" x14ac:dyDescent="0.4">
      <c r="A16" t="s">
        <v>246</v>
      </c>
      <c r="B16" t="s">
        <v>246</v>
      </c>
      <c r="C16" t="s">
        <v>861</v>
      </c>
    </row>
    <row r="17" spans="1:3" x14ac:dyDescent="0.4">
      <c r="A17" t="s">
        <v>247</v>
      </c>
      <c r="B17" t="s">
        <v>247</v>
      </c>
    </row>
    <row r="18" spans="1:3" x14ac:dyDescent="0.4">
      <c r="A18" t="s">
        <v>248</v>
      </c>
    </row>
    <row r="19" spans="1:3" x14ac:dyDescent="0.4">
      <c r="A19" t="s">
        <v>249</v>
      </c>
      <c r="B19" t="s">
        <v>249</v>
      </c>
    </row>
    <row r="20" spans="1:3" x14ac:dyDescent="0.4">
      <c r="A20" t="s">
        <v>250</v>
      </c>
    </row>
    <row r="21" spans="1:3" x14ac:dyDescent="0.4">
      <c r="A21" t="s">
        <v>251</v>
      </c>
      <c r="B21" t="s">
        <v>251</v>
      </c>
    </row>
    <row r="22" spans="1:3" x14ac:dyDescent="0.4">
      <c r="A22" t="s">
        <v>252</v>
      </c>
      <c r="B22" t="s">
        <v>252</v>
      </c>
      <c r="C22" t="s">
        <v>861</v>
      </c>
    </row>
    <row r="23" spans="1:3" x14ac:dyDescent="0.4">
      <c r="A23" s="21" t="s">
        <v>253</v>
      </c>
    </row>
    <row r="24" spans="1:3" x14ac:dyDescent="0.4">
      <c r="A24" s="21" t="s">
        <v>254</v>
      </c>
    </row>
    <row r="25" spans="1:3" x14ac:dyDescent="0.4">
      <c r="A25" t="s">
        <v>255</v>
      </c>
      <c r="B25" t="s">
        <v>255</v>
      </c>
    </row>
    <row r="26" spans="1:3" x14ac:dyDescent="0.4">
      <c r="A26" t="s">
        <v>256</v>
      </c>
      <c r="B26" t="s">
        <v>256</v>
      </c>
    </row>
    <row r="27" spans="1:3" x14ac:dyDescent="0.4">
      <c r="A27" t="s">
        <v>257</v>
      </c>
    </row>
    <row r="28" spans="1:3" x14ac:dyDescent="0.4">
      <c r="A28" t="s">
        <v>258</v>
      </c>
    </row>
    <row r="29" spans="1:3" x14ac:dyDescent="0.4">
      <c r="A29" t="s">
        <v>259</v>
      </c>
    </row>
    <row r="30" spans="1:3" x14ac:dyDescent="0.4">
      <c r="A30" t="s">
        <v>260</v>
      </c>
    </row>
    <row r="31" spans="1:3" x14ac:dyDescent="0.4">
      <c r="A31" t="s">
        <v>261</v>
      </c>
      <c r="B31" t="s">
        <v>261</v>
      </c>
    </row>
    <row r="32" spans="1:3" x14ac:dyDescent="0.4">
      <c r="A32" s="21" t="s">
        <v>262</v>
      </c>
    </row>
    <row r="33" spans="1:3" x14ac:dyDescent="0.4">
      <c r="A33" t="s">
        <v>263</v>
      </c>
    </row>
    <row r="34" spans="1:3" x14ac:dyDescent="0.4">
      <c r="A34" t="s">
        <v>264</v>
      </c>
    </row>
    <row r="35" spans="1:3" x14ac:dyDescent="0.4">
      <c r="A35" t="s">
        <v>265</v>
      </c>
      <c r="B35" t="s">
        <v>265</v>
      </c>
      <c r="C35" t="s">
        <v>861</v>
      </c>
    </row>
    <row r="36" spans="1:3" x14ac:dyDescent="0.4">
      <c r="A36" t="s">
        <v>266</v>
      </c>
      <c r="B36" t="s">
        <v>266</v>
      </c>
    </row>
    <row r="37" spans="1:3" x14ac:dyDescent="0.4">
      <c r="A37" t="s">
        <v>267</v>
      </c>
    </row>
    <row r="38" spans="1:3" x14ac:dyDescent="0.4">
      <c r="A38" s="21" t="s">
        <v>268</v>
      </c>
    </row>
    <row r="39" spans="1:3" x14ac:dyDescent="0.4">
      <c r="A39" t="s">
        <v>269</v>
      </c>
      <c r="B39" t="s">
        <v>269</v>
      </c>
      <c r="C39" t="s">
        <v>861</v>
      </c>
    </row>
    <row r="40" spans="1:3" x14ac:dyDescent="0.4">
      <c r="A40" t="s">
        <v>270</v>
      </c>
      <c r="B40" t="s">
        <v>270</v>
      </c>
      <c r="C40" t="s">
        <v>861</v>
      </c>
    </row>
    <row r="41" spans="1:3" x14ac:dyDescent="0.4">
      <c r="A41" t="s">
        <v>271</v>
      </c>
      <c r="B41" t="s">
        <v>271</v>
      </c>
    </row>
    <row r="42" spans="1:3" x14ac:dyDescent="0.4">
      <c r="A42" t="s">
        <v>272</v>
      </c>
    </row>
    <row r="43" spans="1:3" x14ac:dyDescent="0.4">
      <c r="A43" t="s">
        <v>273</v>
      </c>
    </row>
    <row r="44" spans="1:3" x14ac:dyDescent="0.4">
      <c r="A44" t="s">
        <v>274</v>
      </c>
    </row>
    <row r="45" spans="1:3" x14ac:dyDescent="0.4">
      <c r="A45" t="s">
        <v>275</v>
      </c>
      <c r="B45" t="s">
        <v>275</v>
      </c>
      <c r="C45" t="s">
        <v>861</v>
      </c>
    </row>
    <row r="46" spans="1:3" x14ac:dyDescent="0.4">
      <c r="A46" t="s">
        <v>276</v>
      </c>
      <c r="B46" t="s">
        <v>276</v>
      </c>
    </row>
    <row r="47" spans="1:3" x14ac:dyDescent="0.4">
      <c r="A47" t="s">
        <v>277</v>
      </c>
    </row>
    <row r="48" spans="1:3" x14ac:dyDescent="0.4">
      <c r="A48" t="s">
        <v>278</v>
      </c>
    </row>
    <row r="49" spans="1:3" x14ac:dyDescent="0.4">
      <c r="A49" t="s">
        <v>279</v>
      </c>
    </row>
    <row r="50" spans="1:3" x14ac:dyDescent="0.4">
      <c r="A50" t="s">
        <v>280</v>
      </c>
    </row>
    <row r="51" spans="1:3" x14ac:dyDescent="0.4">
      <c r="A51" t="s">
        <v>281</v>
      </c>
    </row>
    <row r="52" spans="1:3" x14ac:dyDescent="0.4">
      <c r="A52" t="s">
        <v>282</v>
      </c>
    </row>
    <row r="53" spans="1:3" x14ac:dyDescent="0.4">
      <c r="A53" t="s">
        <v>283</v>
      </c>
    </row>
    <row r="54" spans="1:3" x14ac:dyDescent="0.4">
      <c r="A54" t="s">
        <v>284</v>
      </c>
    </row>
    <row r="55" spans="1:3" x14ac:dyDescent="0.4">
      <c r="A55" t="s">
        <v>285</v>
      </c>
    </row>
    <row r="56" spans="1:3" x14ac:dyDescent="0.4">
      <c r="A56" t="s">
        <v>286</v>
      </c>
    </row>
    <row r="57" spans="1:3" x14ac:dyDescent="0.4">
      <c r="A57" t="s">
        <v>287</v>
      </c>
    </row>
    <row r="58" spans="1:3" x14ac:dyDescent="0.4">
      <c r="A58" t="s">
        <v>288</v>
      </c>
    </row>
    <row r="59" spans="1:3" x14ac:dyDescent="0.4">
      <c r="A59" t="s">
        <v>289</v>
      </c>
    </row>
    <row r="60" spans="1:3" x14ac:dyDescent="0.4">
      <c r="A60" t="s">
        <v>290</v>
      </c>
      <c r="B60" t="s">
        <v>290</v>
      </c>
      <c r="C60" t="s">
        <v>861</v>
      </c>
    </row>
    <row r="61" spans="1:3" x14ac:dyDescent="0.4">
      <c r="A61" t="s">
        <v>291</v>
      </c>
      <c r="B61" t="s">
        <v>291</v>
      </c>
      <c r="C61" t="s">
        <v>861</v>
      </c>
    </row>
    <row r="62" spans="1:3" x14ac:dyDescent="0.4">
      <c r="A62" t="s">
        <v>292</v>
      </c>
      <c r="B62" t="s">
        <v>292</v>
      </c>
    </row>
    <row r="63" spans="1:3" x14ac:dyDescent="0.4">
      <c r="A63" t="s">
        <v>293</v>
      </c>
      <c r="B63" t="s">
        <v>293</v>
      </c>
      <c r="C63" t="s">
        <v>861</v>
      </c>
    </row>
    <row r="64" spans="1:3" x14ac:dyDescent="0.4">
      <c r="A64" t="s">
        <v>294</v>
      </c>
      <c r="B64" t="s">
        <v>294</v>
      </c>
    </row>
    <row r="65" spans="1:3" x14ac:dyDescent="0.4">
      <c r="A65" t="s">
        <v>295</v>
      </c>
    </row>
    <row r="66" spans="1:3" x14ac:dyDescent="0.4">
      <c r="A66" t="s">
        <v>296</v>
      </c>
      <c r="B66" t="s">
        <v>296</v>
      </c>
    </row>
    <row r="67" spans="1:3" x14ac:dyDescent="0.4">
      <c r="A67" t="s">
        <v>297</v>
      </c>
      <c r="B67" t="s">
        <v>297</v>
      </c>
    </row>
    <row r="68" spans="1:3" x14ac:dyDescent="0.4">
      <c r="A68" t="s">
        <v>298</v>
      </c>
      <c r="B68" t="s">
        <v>298</v>
      </c>
    </row>
    <row r="69" spans="1:3" x14ac:dyDescent="0.4">
      <c r="A69" t="s">
        <v>299</v>
      </c>
      <c r="B69" t="s">
        <v>299</v>
      </c>
      <c r="C69" t="s">
        <v>861</v>
      </c>
    </row>
    <row r="70" spans="1:3" x14ac:dyDescent="0.4">
      <c r="A70" t="s">
        <v>300</v>
      </c>
      <c r="B70" t="s">
        <v>300</v>
      </c>
    </row>
    <row r="71" spans="1:3" x14ac:dyDescent="0.4">
      <c r="A71" t="s">
        <v>301</v>
      </c>
      <c r="B71" t="s">
        <v>301</v>
      </c>
    </row>
    <row r="72" spans="1:3" x14ac:dyDescent="0.4">
      <c r="A72" t="s">
        <v>302</v>
      </c>
      <c r="B72" t="s">
        <v>302</v>
      </c>
      <c r="C72" t="s">
        <v>861</v>
      </c>
    </row>
    <row r="73" spans="1:3" x14ac:dyDescent="0.4">
      <c r="A73" t="s">
        <v>303</v>
      </c>
    </row>
    <row r="74" spans="1:3" x14ac:dyDescent="0.4">
      <c r="A74" t="s">
        <v>304</v>
      </c>
      <c r="B74" t="s">
        <v>304</v>
      </c>
      <c r="C74" t="s">
        <v>861</v>
      </c>
    </row>
    <row r="75" spans="1:3" x14ac:dyDescent="0.4">
      <c r="A75" t="s">
        <v>305</v>
      </c>
    </row>
    <row r="76" spans="1:3" x14ac:dyDescent="0.4">
      <c r="A76" t="s">
        <v>306</v>
      </c>
      <c r="B76" t="s">
        <v>306</v>
      </c>
      <c r="C76" t="s">
        <v>861</v>
      </c>
    </row>
    <row r="77" spans="1:3" x14ac:dyDescent="0.4">
      <c r="A77" t="s">
        <v>307</v>
      </c>
    </row>
    <row r="78" spans="1:3" x14ac:dyDescent="0.4">
      <c r="A78" t="s">
        <v>308</v>
      </c>
      <c r="B78" t="s">
        <v>308</v>
      </c>
      <c r="C78" t="s">
        <v>861</v>
      </c>
    </row>
    <row r="79" spans="1:3" x14ac:dyDescent="0.4">
      <c r="A79" t="s">
        <v>309</v>
      </c>
      <c r="B79" t="s">
        <v>309</v>
      </c>
      <c r="C79" t="s">
        <v>861</v>
      </c>
    </row>
    <row r="80" spans="1:3" x14ac:dyDescent="0.4">
      <c r="A80" t="s">
        <v>310</v>
      </c>
      <c r="B80" t="s">
        <v>310</v>
      </c>
      <c r="C80" t="s">
        <v>861</v>
      </c>
    </row>
    <row r="81" spans="1:3" x14ac:dyDescent="0.4">
      <c r="A81" t="s">
        <v>311</v>
      </c>
      <c r="B81" t="s">
        <v>311</v>
      </c>
    </row>
    <row r="82" spans="1:3" x14ac:dyDescent="0.4">
      <c r="A82" t="s">
        <v>312</v>
      </c>
      <c r="B82" t="s">
        <v>312</v>
      </c>
      <c r="C82" t="s">
        <v>861</v>
      </c>
    </row>
    <row r="83" spans="1:3" x14ac:dyDescent="0.4">
      <c r="A83" t="s">
        <v>313</v>
      </c>
      <c r="B83" t="s">
        <v>313</v>
      </c>
      <c r="C83" t="s">
        <v>861</v>
      </c>
    </row>
    <row r="84" spans="1:3" x14ac:dyDescent="0.4">
      <c r="A84" t="s">
        <v>314</v>
      </c>
    </row>
    <row r="85" spans="1:3" x14ac:dyDescent="0.4">
      <c r="A85" t="s">
        <v>315</v>
      </c>
    </row>
    <row r="86" spans="1:3" x14ac:dyDescent="0.4">
      <c r="A86" t="s">
        <v>316</v>
      </c>
    </row>
    <row r="87" spans="1:3" x14ac:dyDescent="0.4">
      <c r="A87" t="s">
        <v>317</v>
      </c>
      <c r="B87" t="s">
        <v>317</v>
      </c>
      <c r="C87" t="s">
        <v>861</v>
      </c>
    </row>
    <row r="88" spans="1:3" x14ac:dyDescent="0.4">
      <c r="A88" t="s">
        <v>318</v>
      </c>
      <c r="B88" t="s">
        <v>318</v>
      </c>
    </row>
    <row r="89" spans="1:3" x14ac:dyDescent="0.4">
      <c r="A89" t="s">
        <v>319</v>
      </c>
      <c r="B89" t="s">
        <v>319</v>
      </c>
    </row>
    <row r="90" spans="1:3" x14ac:dyDescent="0.4">
      <c r="A90" t="s">
        <v>320</v>
      </c>
      <c r="B90" t="s">
        <v>320</v>
      </c>
      <c r="C90" t="s">
        <v>861</v>
      </c>
    </row>
    <row r="91" spans="1:3" x14ac:dyDescent="0.4">
      <c r="A91" t="s">
        <v>321</v>
      </c>
    </row>
    <row r="92" spans="1:3" x14ac:dyDescent="0.4">
      <c r="A92" t="s">
        <v>322</v>
      </c>
    </row>
    <row r="93" spans="1:3" x14ac:dyDescent="0.4">
      <c r="A93" t="s">
        <v>323</v>
      </c>
      <c r="B93" t="s">
        <v>323</v>
      </c>
    </row>
    <row r="94" spans="1:3" x14ac:dyDescent="0.4">
      <c r="A94" t="s">
        <v>324</v>
      </c>
      <c r="B94" t="s">
        <v>324</v>
      </c>
    </row>
    <row r="95" spans="1:3" x14ac:dyDescent="0.4">
      <c r="A95" t="s">
        <v>325</v>
      </c>
      <c r="B95" t="s">
        <v>325</v>
      </c>
    </row>
    <row r="96" spans="1:3" x14ac:dyDescent="0.4">
      <c r="A96" t="s">
        <v>326</v>
      </c>
      <c r="B96" t="s">
        <v>326</v>
      </c>
    </row>
    <row r="97" spans="1:3" x14ac:dyDescent="0.4">
      <c r="A97" t="s">
        <v>327</v>
      </c>
      <c r="B97" t="s">
        <v>327</v>
      </c>
    </row>
    <row r="98" spans="1:3" x14ac:dyDescent="0.4">
      <c r="A98" t="s">
        <v>328</v>
      </c>
      <c r="B98" t="s">
        <v>328</v>
      </c>
    </row>
    <row r="99" spans="1:3" x14ac:dyDescent="0.4">
      <c r="A99" t="s">
        <v>329</v>
      </c>
      <c r="B99" t="s">
        <v>329</v>
      </c>
      <c r="C99" t="s">
        <v>861</v>
      </c>
    </row>
    <row r="100" spans="1:3" x14ac:dyDescent="0.4">
      <c r="A100" t="s">
        <v>330</v>
      </c>
      <c r="B100" t="s">
        <v>330</v>
      </c>
      <c r="C100" t="s">
        <v>861</v>
      </c>
    </row>
    <row r="101" spans="1:3" x14ac:dyDescent="0.4">
      <c r="A101" t="s">
        <v>331</v>
      </c>
      <c r="B101" t="s">
        <v>331</v>
      </c>
    </row>
    <row r="102" spans="1:3" x14ac:dyDescent="0.4">
      <c r="A102" t="s">
        <v>332</v>
      </c>
      <c r="B102" t="s">
        <v>332</v>
      </c>
    </row>
    <row r="103" spans="1:3" x14ac:dyDescent="0.4">
      <c r="A103" s="21" t="s">
        <v>333</v>
      </c>
    </row>
    <row r="104" spans="1:3" x14ac:dyDescent="0.4">
      <c r="A104" t="s">
        <v>334</v>
      </c>
    </row>
    <row r="105" spans="1:3" x14ac:dyDescent="0.4">
      <c r="A105" t="s">
        <v>335</v>
      </c>
      <c r="B105" t="s">
        <v>335</v>
      </c>
    </row>
    <row r="106" spans="1:3" x14ac:dyDescent="0.4">
      <c r="A106" t="s">
        <v>336</v>
      </c>
      <c r="B106" t="s">
        <v>336</v>
      </c>
    </row>
    <row r="107" spans="1:3" x14ac:dyDescent="0.4">
      <c r="A107" t="s">
        <v>337</v>
      </c>
      <c r="B107" t="s">
        <v>337</v>
      </c>
    </row>
    <row r="108" spans="1:3" x14ac:dyDescent="0.4">
      <c r="A108" t="s">
        <v>338</v>
      </c>
      <c r="B108" t="s">
        <v>338</v>
      </c>
    </row>
    <row r="109" spans="1:3" x14ac:dyDescent="0.4">
      <c r="A109" t="s">
        <v>339</v>
      </c>
      <c r="B109" t="s">
        <v>339</v>
      </c>
    </row>
    <row r="110" spans="1:3" x14ac:dyDescent="0.4">
      <c r="A110" t="s">
        <v>340</v>
      </c>
      <c r="B110" t="s">
        <v>340</v>
      </c>
    </row>
    <row r="111" spans="1:3" x14ac:dyDescent="0.4">
      <c r="A111" s="21" t="s">
        <v>341</v>
      </c>
    </row>
    <row r="112" spans="1:3" x14ac:dyDescent="0.4">
      <c r="A112" t="s">
        <v>342</v>
      </c>
      <c r="B112" t="s">
        <v>342</v>
      </c>
    </row>
    <row r="113" spans="1:3" x14ac:dyDescent="0.4">
      <c r="A113" t="s">
        <v>343</v>
      </c>
      <c r="B113" t="s">
        <v>343</v>
      </c>
      <c r="C113" t="s">
        <v>861</v>
      </c>
    </row>
    <row r="114" spans="1:3" x14ac:dyDescent="0.4">
      <c r="A114" t="s">
        <v>344</v>
      </c>
      <c r="B114" t="s">
        <v>344</v>
      </c>
      <c r="C114" t="s">
        <v>861</v>
      </c>
    </row>
    <row r="115" spans="1:3" x14ac:dyDescent="0.4">
      <c r="A115" t="s">
        <v>345</v>
      </c>
      <c r="B115" t="s">
        <v>345</v>
      </c>
      <c r="C115" t="s">
        <v>861</v>
      </c>
    </row>
    <row r="116" spans="1:3" x14ac:dyDescent="0.4">
      <c r="A116" t="s">
        <v>346</v>
      </c>
    </row>
    <row r="117" spans="1:3" x14ac:dyDescent="0.4">
      <c r="A117" t="s">
        <v>347</v>
      </c>
      <c r="B117" t="s">
        <v>347</v>
      </c>
    </row>
    <row r="118" spans="1:3" x14ac:dyDescent="0.4">
      <c r="A118" t="s">
        <v>348</v>
      </c>
      <c r="B118" t="s">
        <v>348</v>
      </c>
      <c r="C118" t="s">
        <v>861</v>
      </c>
    </row>
    <row r="119" spans="1:3" x14ac:dyDescent="0.4">
      <c r="A119" t="s">
        <v>349</v>
      </c>
      <c r="B119" t="s">
        <v>349</v>
      </c>
    </row>
    <row r="120" spans="1:3" x14ac:dyDescent="0.4">
      <c r="A120" t="s">
        <v>350</v>
      </c>
      <c r="B120" t="s">
        <v>350</v>
      </c>
      <c r="C120" t="s">
        <v>861</v>
      </c>
    </row>
    <row r="121" spans="1:3" x14ac:dyDescent="0.4">
      <c r="A121" t="s">
        <v>351</v>
      </c>
      <c r="B121" t="s">
        <v>351</v>
      </c>
      <c r="C121" t="s">
        <v>861</v>
      </c>
    </row>
    <row r="122" spans="1:3" x14ac:dyDescent="0.4">
      <c r="A122" t="s">
        <v>352</v>
      </c>
      <c r="B122" t="s">
        <v>352</v>
      </c>
    </row>
    <row r="123" spans="1:3" x14ac:dyDescent="0.4">
      <c r="A123" t="s">
        <v>353</v>
      </c>
      <c r="B123" t="s">
        <v>353</v>
      </c>
    </row>
    <row r="124" spans="1:3" x14ac:dyDescent="0.4">
      <c r="A124" t="s">
        <v>354</v>
      </c>
      <c r="B124" t="s">
        <v>354</v>
      </c>
    </row>
    <row r="125" spans="1:3" x14ac:dyDescent="0.4">
      <c r="A125" t="s">
        <v>355</v>
      </c>
    </row>
    <row r="126" spans="1:3" x14ac:dyDescent="0.4">
      <c r="A126" t="s">
        <v>356</v>
      </c>
    </row>
    <row r="127" spans="1:3" x14ac:dyDescent="0.4">
      <c r="A127" t="s">
        <v>357</v>
      </c>
    </row>
    <row r="128" spans="1:3" x14ac:dyDescent="0.4">
      <c r="A128" t="s">
        <v>358</v>
      </c>
    </row>
    <row r="129" spans="1:3" x14ac:dyDescent="0.4">
      <c r="A129" t="s">
        <v>359</v>
      </c>
      <c r="B129" t="s">
        <v>359</v>
      </c>
    </row>
    <row r="130" spans="1:3" x14ac:dyDescent="0.4">
      <c r="A130" t="s">
        <v>360</v>
      </c>
      <c r="B130" t="s">
        <v>360</v>
      </c>
    </row>
    <row r="131" spans="1:3" x14ac:dyDescent="0.4">
      <c r="A131" t="s">
        <v>361</v>
      </c>
    </row>
    <row r="132" spans="1:3" x14ac:dyDescent="0.4">
      <c r="A132" t="s">
        <v>362</v>
      </c>
    </row>
    <row r="133" spans="1:3" x14ac:dyDescent="0.4">
      <c r="A133" t="s">
        <v>363</v>
      </c>
      <c r="B133" t="s">
        <v>363</v>
      </c>
      <c r="C133" t="s">
        <v>861</v>
      </c>
    </row>
    <row r="134" spans="1:3" x14ac:dyDescent="0.4">
      <c r="A134" t="s">
        <v>364</v>
      </c>
      <c r="B134" t="s">
        <v>364</v>
      </c>
      <c r="C134" t="s">
        <v>861</v>
      </c>
    </row>
    <row r="135" spans="1:3" x14ac:dyDescent="0.4">
      <c r="A135" t="s">
        <v>365</v>
      </c>
      <c r="B135" t="s">
        <v>365</v>
      </c>
      <c r="C135" t="s">
        <v>861</v>
      </c>
    </row>
    <row r="136" spans="1:3" x14ac:dyDescent="0.4">
      <c r="A136" t="s">
        <v>366</v>
      </c>
      <c r="B136" t="s">
        <v>368</v>
      </c>
    </row>
    <row r="137" spans="1:3" x14ac:dyDescent="0.4">
      <c r="A137" t="s">
        <v>367</v>
      </c>
    </row>
    <row r="138" spans="1:3" x14ac:dyDescent="0.4">
      <c r="A138" t="s">
        <v>368</v>
      </c>
    </row>
    <row r="139" spans="1:3" x14ac:dyDescent="0.4">
      <c r="A139" t="s">
        <v>369</v>
      </c>
      <c r="B139" t="s">
        <v>369</v>
      </c>
    </row>
    <row r="140" spans="1:3" x14ac:dyDescent="0.4">
      <c r="A140" t="s">
        <v>370</v>
      </c>
      <c r="B140" t="s">
        <v>370</v>
      </c>
    </row>
    <row r="141" spans="1:3" x14ac:dyDescent="0.4">
      <c r="A141" t="s">
        <v>371</v>
      </c>
      <c r="B141" t="s">
        <v>371</v>
      </c>
    </row>
    <row r="142" spans="1:3" x14ac:dyDescent="0.4">
      <c r="A142" t="s">
        <v>372</v>
      </c>
    </row>
    <row r="143" spans="1:3" x14ac:dyDescent="0.4">
      <c r="A143" t="s">
        <v>373</v>
      </c>
      <c r="B143" t="s">
        <v>373</v>
      </c>
      <c r="C143" t="s">
        <v>861</v>
      </c>
    </row>
    <row r="144" spans="1:3" x14ac:dyDescent="0.4">
      <c r="A144" t="s">
        <v>374</v>
      </c>
      <c r="B144" t="s">
        <v>374</v>
      </c>
      <c r="C144" t="s">
        <v>861</v>
      </c>
    </row>
    <row r="145" spans="1:3" x14ac:dyDescent="0.4">
      <c r="A145" t="s">
        <v>375</v>
      </c>
      <c r="B145" t="s">
        <v>375</v>
      </c>
      <c r="C145" t="s">
        <v>861</v>
      </c>
    </row>
    <row r="146" spans="1:3" x14ac:dyDescent="0.4">
      <c r="A146" t="s">
        <v>376</v>
      </c>
    </row>
    <row r="147" spans="1:3" x14ac:dyDescent="0.4">
      <c r="A147" t="s">
        <v>377</v>
      </c>
      <c r="B147" t="s">
        <v>377</v>
      </c>
    </row>
    <row r="148" spans="1:3" x14ac:dyDescent="0.4">
      <c r="A148" t="s">
        <v>378</v>
      </c>
      <c r="B148" t="s">
        <v>378</v>
      </c>
      <c r="C148" t="s">
        <v>861</v>
      </c>
    </row>
    <row r="149" spans="1:3" x14ac:dyDescent="0.4">
      <c r="A149" t="s">
        <v>379</v>
      </c>
      <c r="B149" t="s">
        <v>379</v>
      </c>
      <c r="C149" t="s">
        <v>861</v>
      </c>
    </row>
    <row r="150" spans="1:3" x14ac:dyDescent="0.4">
      <c r="A150" t="s">
        <v>380</v>
      </c>
      <c r="B150" t="s">
        <v>380</v>
      </c>
      <c r="C150" t="s">
        <v>861</v>
      </c>
    </row>
    <row r="151" spans="1:3" x14ac:dyDescent="0.4">
      <c r="A151" t="s">
        <v>381</v>
      </c>
      <c r="B151" t="s">
        <v>381</v>
      </c>
    </row>
    <row r="152" spans="1:3" x14ac:dyDescent="0.4">
      <c r="A152" t="s">
        <v>382</v>
      </c>
      <c r="B152" t="s">
        <v>382</v>
      </c>
      <c r="C152" t="s">
        <v>861</v>
      </c>
    </row>
    <row r="153" spans="1:3" x14ac:dyDescent="0.4">
      <c r="A153" t="s">
        <v>383</v>
      </c>
      <c r="B153" t="s">
        <v>383</v>
      </c>
    </row>
    <row r="154" spans="1:3" x14ac:dyDescent="0.4">
      <c r="A154" t="s">
        <v>384</v>
      </c>
      <c r="B154" t="s">
        <v>384</v>
      </c>
      <c r="C154" t="s">
        <v>861</v>
      </c>
    </row>
    <row r="155" spans="1:3" x14ac:dyDescent="0.4">
      <c r="A155" t="s">
        <v>385</v>
      </c>
    </row>
    <row r="156" spans="1:3" x14ac:dyDescent="0.4">
      <c r="A156" t="s">
        <v>386</v>
      </c>
      <c r="B156" t="s">
        <v>386</v>
      </c>
      <c r="C156" t="s">
        <v>861</v>
      </c>
    </row>
    <row r="157" spans="1:3" x14ac:dyDescent="0.4">
      <c r="A157" t="s">
        <v>387</v>
      </c>
      <c r="B157" t="s">
        <v>387</v>
      </c>
    </row>
    <row r="158" spans="1:3" x14ac:dyDescent="0.4">
      <c r="A158" t="s">
        <v>388</v>
      </c>
      <c r="B158" t="s">
        <v>388</v>
      </c>
    </row>
    <row r="159" spans="1:3" x14ac:dyDescent="0.4">
      <c r="A159" t="s">
        <v>389</v>
      </c>
      <c r="B159" t="s">
        <v>389</v>
      </c>
    </row>
    <row r="160" spans="1:3" x14ac:dyDescent="0.4">
      <c r="A160" t="s">
        <v>390</v>
      </c>
      <c r="B160" t="s">
        <v>390</v>
      </c>
    </row>
    <row r="161" spans="1:3" x14ac:dyDescent="0.4">
      <c r="A161" t="s">
        <v>391</v>
      </c>
      <c r="B161" t="s">
        <v>391</v>
      </c>
    </row>
    <row r="162" spans="1:3" x14ac:dyDescent="0.4">
      <c r="A162" t="s">
        <v>392</v>
      </c>
      <c r="B162" t="s">
        <v>392</v>
      </c>
    </row>
    <row r="163" spans="1:3" x14ac:dyDescent="0.4">
      <c r="A163" t="s">
        <v>393</v>
      </c>
      <c r="B163" t="s">
        <v>393</v>
      </c>
    </row>
    <row r="164" spans="1:3" x14ac:dyDescent="0.4">
      <c r="A164" t="s">
        <v>394</v>
      </c>
      <c r="B164" t="s">
        <v>394</v>
      </c>
    </row>
    <row r="165" spans="1:3" x14ac:dyDescent="0.4">
      <c r="A165" t="s">
        <v>395</v>
      </c>
    </row>
    <row r="166" spans="1:3" x14ac:dyDescent="0.4">
      <c r="A166" t="s">
        <v>396</v>
      </c>
      <c r="B166" t="s">
        <v>396</v>
      </c>
      <c r="C166" t="s">
        <v>861</v>
      </c>
    </row>
    <row r="167" spans="1:3" x14ac:dyDescent="0.4">
      <c r="A167" t="s">
        <v>397</v>
      </c>
      <c r="B167" t="s">
        <v>397</v>
      </c>
    </row>
    <row r="168" spans="1:3" x14ac:dyDescent="0.4">
      <c r="A168" t="s">
        <v>398</v>
      </c>
      <c r="B168" t="s">
        <v>398</v>
      </c>
    </row>
    <row r="169" spans="1:3" x14ac:dyDescent="0.4">
      <c r="A169" t="s">
        <v>399</v>
      </c>
      <c r="B169" t="s">
        <v>399</v>
      </c>
    </row>
    <row r="170" spans="1:3" x14ac:dyDescent="0.4">
      <c r="A170" t="s">
        <v>400</v>
      </c>
      <c r="B170" t="s">
        <v>400</v>
      </c>
    </row>
    <row r="171" spans="1:3" x14ac:dyDescent="0.4">
      <c r="A171" t="s">
        <v>401</v>
      </c>
      <c r="B171" t="s">
        <v>401</v>
      </c>
      <c r="C171" t="s">
        <v>864</v>
      </c>
    </row>
    <row r="172" spans="1:3" x14ac:dyDescent="0.4">
      <c r="A172" t="s">
        <v>402</v>
      </c>
      <c r="B172" t="s">
        <v>402</v>
      </c>
      <c r="C172" t="s">
        <v>864</v>
      </c>
    </row>
    <row r="173" spans="1:3" x14ac:dyDescent="0.4">
      <c r="A173" t="s">
        <v>403</v>
      </c>
      <c r="B173" t="s">
        <v>403</v>
      </c>
      <c r="C173" t="s">
        <v>864</v>
      </c>
    </row>
    <row r="174" spans="1:3" x14ac:dyDescent="0.4">
      <c r="A174" t="s">
        <v>404</v>
      </c>
      <c r="B174" t="s">
        <v>404</v>
      </c>
      <c r="C174" t="s">
        <v>864</v>
      </c>
    </row>
    <row r="175" spans="1:3" x14ac:dyDescent="0.4">
      <c r="A175" t="s">
        <v>405</v>
      </c>
      <c r="B175" t="s">
        <v>405</v>
      </c>
      <c r="C175" t="s">
        <v>864</v>
      </c>
    </row>
    <row r="176" spans="1:3" x14ac:dyDescent="0.4">
      <c r="A176" t="s">
        <v>406</v>
      </c>
      <c r="B176" t="s">
        <v>406</v>
      </c>
      <c r="C176" t="s">
        <v>861</v>
      </c>
    </row>
    <row r="177" spans="1:3" x14ac:dyDescent="0.4">
      <c r="A177" t="s">
        <v>407</v>
      </c>
      <c r="B177" t="s">
        <v>407</v>
      </c>
      <c r="C177" t="s">
        <v>861</v>
      </c>
    </row>
    <row r="178" spans="1:3" x14ac:dyDescent="0.4">
      <c r="A178" t="s">
        <v>408</v>
      </c>
      <c r="B178" t="s">
        <v>408</v>
      </c>
    </row>
    <row r="179" spans="1:3" x14ac:dyDescent="0.4">
      <c r="A179" t="s">
        <v>409</v>
      </c>
      <c r="B179" t="s">
        <v>409</v>
      </c>
    </row>
    <row r="180" spans="1:3" x14ac:dyDescent="0.4">
      <c r="A180" t="s">
        <v>410</v>
      </c>
      <c r="B180" t="s">
        <v>410</v>
      </c>
    </row>
    <row r="181" spans="1:3" x14ac:dyDescent="0.4">
      <c r="A181" t="s">
        <v>411</v>
      </c>
      <c r="B181" t="s">
        <v>411</v>
      </c>
    </row>
    <row r="182" spans="1:3" x14ac:dyDescent="0.4">
      <c r="A182" t="s">
        <v>412</v>
      </c>
      <c r="B182" t="s">
        <v>412</v>
      </c>
    </row>
    <row r="183" spans="1:3" x14ac:dyDescent="0.4">
      <c r="A183" t="s">
        <v>413</v>
      </c>
      <c r="B183" t="s">
        <v>413</v>
      </c>
    </row>
    <row r="184" spans="1:3" x14ac:dyDescent="0.4">
      <c r="A184" t="s">
        <v>414</v>
      </c>
      <c r="B184" t="s">
        <v>414</v>
      </c>
    </row>
    <row r="185" spans="1:3" x14ac:dyDescent="0.4">
      <c r="A185" t="s">
        <v>415</v>
      </c>
      <c r="B185" t="s">
        <v>415</v>
      </c>
    </row>
    <row r="186" spans="1:3" x14ac:dyDescent="0.4">
      <c r="A186" t="s">
        <v>416</v>
      </c>
      <c r="B186" t="s">
        <v>416</v>
      </c>
      <c r="C186" t="s">
        <v>861</v>
      </c>
    </row>
    <row r="187" spans="1:3" x14ac:dyDescent="0.4">
      <c r="A187" s="24" t="s">
        <v>417</v>
      </c>
    </row>
    <row r="188" spans="1:3" x14ac:dyDescent="0.4">
      <c r="A188" t="s">
        <v>418</v>
      </c>
      <c r="B188" t="s">
        <v>418</v>
      </c>
    </row>
    <row r="189" spans="1:3" x14ac:dyDescent="0.4">
      <c r="A189" t="s">
        <v>419</v>
      </c>
      <c r="B189" t="s">
        <v>419</v>
      </c>
    </row>
    <row r="190" spans="1:3" x14ac:dyDescent="0.4">
      <c r="A190" t="s">
        <v>420</v>
      </c>
    </row>
    <row r="191" spans="1:3" x14ac:dyDescent="0.4">
      <c r="A191" t="s">
        <v>421</v>
      </c>
    </row>
    <row r="192" spans="1:3" x14ac:dyDescent="0.4">
      <c r="A192" t="s">
        <v>422</v>
      </c>
    </row>
    <row r="193" spans="1:2" x14ac:dyDescent="0.4">
      <c r="A193" t="s">
        <v>423</v>
      </c>
      <c r="B193" t="s">
        <v>423</v>
      </c>
    </row>
    <row r="194" spans="1:2" x14ac:dyDescent="0.4">
      <c r="A194" t="s">
        <v>424</v>
      </c>
      <c r="B194" t="s">
        <v>424</v>
      </c>
    </row>
    <row r="195" spans="1:2" x14ac:dyDescent="0.4">
      <c r="A195" t="s">
        <v>425</v>
      </c>
      <c r="B195" t="s">
        <v>425</v>
      </c>
    </row>
    <row r="196" spans="1:2" x14ac:dyDescent="0.4">
      <c r="A196" t="s">
        <v>426</v>
      </c>
      <c r="B196" t="s">
        <v>426</v>
      </c>
    </row>
    <row r="197" spans="1:2" x14ac:dyDescent="0.4">
      <c r="A197" t="s">
        <v>427</v>
      </c>
      <c r="B197" t="s">
        <v>427</v>
      </c>
    </row>
    <row r="198" spans="1:2" x14ac:dyDescent="0.4">
      <c r="A198" t="s">
        <v>428</v>
      </c>
      <c r="B198" t="s">
        <v>428</v>
      </c>
    </row>
    <row r="199" spans="1:2" x14ac:dyDescent="0.4">
      <c r="A199" t="s">
        <v>429</v>
      </c>
      <c r="B199" t="s">
        <v>429</v>
      </c>
    </row>
    <row r="200" spans="1:2" x14ac:dyDescent="0.4">
      <c r="A200" t="s">
        <v>430</v>
      </c>
      <c r="B200" t="s">
        <v>430</v>
      </c>
    </row>
    <row r="201" spans="1:2" x14ac:dyDescent="0.4">
      <c r="A201" t="s">
        <v>431</v>
      </c>
      <c r="B201" t="s">
        <v>431</v>
      </c>
    </row>
    <row r="202" spans="1:2" x14ac:dyDescent="0.4">
      <c r="A202" t="s">
        <v>432</v>
      </c>
      <c r="B202" t="s">
        <v>432</v>
      </c>
    </row>
    <row r="203" spans="1:2" x14ac:dyDescent="0.4">
      <c r="A203" t="s">
        <v>433</v>
      </c>
      <c r="B203" t="s">
        <v>433</v>
      </c>
    </row>
    <row r="204" spans="1:2" x14ac:dyDescent="0.4">
      <c r="A204" t="s">
        <v>434</v>
      </c>
    </row>
    <row r="205" spans="1:2" x14ac:dyDescent="0.4">
      <c r="A205" t="s">
        <v>435</v>
      </c>
      <c r="B205" t="s">
        <v>435</v>
      </c>
    </row>
    <row r="206" spans="1:2" x14ac:dyDescent="0.4">
      <c r="A206" t="s">
        <v>436</v>
      </c>
      <c r="B206" t="s">
        <v>436</v>
      </c>
    </row>
    <row r="207" spans="1:2" x14ac:dyDescent="0.4">
      <c r="A207" t="s">
        <v>437</v>
      </c>
      <c r="B207" t="s">
        <v>437</v>
      </c>
    </row>
    <row r="208" spans="1:2" x14ac:dyDescent="0.4">
      <c r="A208" t="s">
        <v>438</v>
      </c>
    </row>
    <row r="209" spans="1:3" x14ac:dyDescent="0.4">
      <c r="A209" t="s">
        <v>439</v>
      </c>
    </row>
    <row r="210" spans="1:3" x14ac:dyDescent="0.4">
      <c r="A210" s="21" t="s">
        <v>440</v>
      </c>
    </row>
    <row r="211" spans="1:3" x14ac:dyDescent="0.4">
      <c r="A211" t="s">
        <v>441</v>
      </c>
      <c r="B211" t="s">
        <v>441</v>
      </c>
      <c r="C211" t="s">
        <v>861</v>
      </c>
    </row>
    <row r="212" spans="1:3" x14ac:dyDescent="0.4">
      <c r="A212" t="s">
        <v>442</v>
      </c>
    </row>
    <row r="213" spans="1:3" x14ac:dyDescent="0.4">
      <c r="A213" t="s">
        <v>443</v>
      </c>
      <c r="B213" t="s">
        <v>443</v>
      </c>
    </row>
    <row r="214" spans="1:3" x14ac:dyDescent="0.4">
      <c r="A214" t="s">
        <v>444</v>
      </c>
      <c r="B214" t="s">
        <v>444</v>
      </c>
    </row>
    <row r="215" spans="1:3" x14ac:dyDescent="0.4">
      <c r="A215" t="s">
        <v>445</v>
      </c>
      <c r="B215" t="s">
        <v>445</v>
      </c>
    </row>
    <row r="216" spans="1:3" x14ac:dyDescent="0.4">
      <c r="A216" t="s">
        <v>446</v>
      </c>
      <c r="B216" t="s">
        <v>446</v>
      </c>
    </row>
    <row r="217" spans="1:3" x14ac:dyDescent="0.4">
      <c r="A217" t="s">
        <v>447</v>
      </c>
      <c r="B217" t="s">
        <v>447</v>
      </c>
      <c r="C217" t="s">
        <v>862</v>
      </c>
    </row>
    <row r="218" spans="1:3" x14ac:dyDescent="0.4">
      <c r="A218" t="s">
        <v>448</v>
      </c>
    </row>
    <row r="219" spans="1:3" x14ac:dyDescent="0.4">
      <c r="A219" t="s">
        <v>449</v>
      </c>
      <c r="B219" t="s">
        <v>449</v>
      </c>
    </row>
    <row r="220" spans="1:3" x14ac:dyDescent="0.4">
      <c r="A220" t="s">
        <v>450</v>
      </c>
      <c r="B220" t="s">
        <v>450</v>
      </c>
    </row>
    <row r="221" spans="1:3" x14ac:dyDescent="0.4">
      <c r="A221" t="s">
        <v>451</v>
      </c>
      <c r="B221" t="s">
        <v>451</v>
      </c>
    </row>
    <row r="222" spans="1:3" x14ac:dyDescent="0.4">
      <c r="A222" t="s">
        <v>452</v>
      </c>
      <c r="B222" t="s">
        <v>452</v>
      </c>
    </row>
    <row r="223" spans="1:3" x14ac:dyDescent="0.4">
      <c r="A223" t="s">
        <v>453</v>
      </c>
      <c r="B223" t="s">
        <v>453</v>
      </c>
    </row>
    <row r="224" spans="1:3" x14ac:dyDescent="0.4">
      <c r="A224" t="s">
        <v>454</v>
      </c>
      <c r="B224" t="s">
        <v>454</v>
      </c>
      <c r="C224" t="s">
        <v>861</v>
      </c>
    </row>
    <row r="225" spans="1:3" x14ac:dyDescent="0.4">
      <c r="A225" t="s">
        <v>455</v>
      </c>
      <c r="B225" t="s">
        <v>455</v>
      </c>
      <c r="C225" t="s">
        <v>861</v>
      </c>
    </row>
    <row r="226" spans="1:3" x14ac:dyDescent="0.4">
      <c r="A226" t="s">
        <v>456</v>
      </c>
    </row>
    <row r="227" spans="1:3" x14ac:dyDescent="0.4">
      <c r="A227" t="s">
        <v>457</v>
      </c>
      <c r="B227" t="s">
        <v>457</v>
      </c>
      <c r="C227" t="s">
        <v>861</v>
      </c>
    </row>
    <row r="228" spans="1:3" x14ac:dyDescent="0.4">
      <c r="A228" t="s">
        <v>458</v>
      </c>
      <c r="B228" t="s">
        <v>458</v>
      </c>
    </row>
    <row r="229" spans="1:3" x14ac:dyDescent="0.4">
      <c r="A229" t="s">
        <v>459</v>
      </c>
      <c r="B229" t="s">
        <v>459</v>
      </c>
      <c r="C229" t="s">
        <v>861</v>
      </c>
    </row>
    <row r="230" spans="1:3" x14ac:dyDescent="0.4">
      <c r="A230" t="s">
        <v>460</v>
      </c>
      <c r="B230" t="s">
        <v>460</v>
      </c>
    </row>
    <row r="231" spans="1:3" x14ac:dyDescent="0.4">
      <c r="A231" t="s">
        <v>461</v>
      </c>
      <c r="B231" t="s">
        <v>461</v>
      </c>
    </row>
    <row r="232" spans="1:3" x14ac:dyDescent="0.4">
      <c r="A232" t="s">
        <v>462</v>
      </c>
    </row>
    <row r="233" spans="1:3" x14ac:dyDescent="0.4">
      <c r="A233" t="s">
        <v>463</v>
      </c>
      <c r="B233" t="s">
        <v>463</v>
      </c>
    </row>
    <row r="234" spans="1:3" x14ac:dyDescent="0.4">
      <c r="A234" t="s">
        <v>464</v>
      </c>
    </row>
    <row r="235" spans="1:3" x14ac:dyDescent="0.4">
      <c r="A235" t="s">
        <v>465</v>
      </c>
    </row>
    <row r="236" spans="1:3" x14ac:dyDescent="0.4">
      <c r="A236" t="s">
        <v>466</v>
      </c>
    </row>
    <row r="237" spans="1:3" x14ac:dyDescent="0.4">
      <c r="A237" t="s">
        <v>467</v>
      </c>
    </row>
    <row r="238" spans="1:3" x14ac:dyDescent="0.4">
      <c r="A238" t="s">
        <v>468</v>
      </c>
    </row>
    <row r="239" spans="1:3" x14ac:dyDescent="0.4">
      <c r="A239" t="s">
        <v>469</v>
      </c>
      <c r="B239" t="s">
        <v>469</v>
      </c>
      <c r="C239" t="s">
        <v>861</v>
      </c>
    </row>
    <row r="240" spans="1:3" x14ac:dyDescent="0.4">
      <c r="A240" t="s">
        <v>470</v>
      </c>
      <c r="B240" t="s">
        <v>470</v>
      </c>
    </row>
    <row r="241" spans="1:3" x14ac:dyDescent="0.4">
      <c r="A241" t="s">
        <v>471</v>
      </c>
    </row>
    <row r="242" spans="1:3" x14ac:dyDescent="0.4">
      <c r="A242" t="s">
        <v>472</v>
      </c>
      <c r="B242" t="s">
        <v>472</v>
      </c>
      <c r="C242" t="s">
        <v>861</v>
      </c>
    </row>
    <row r="243" spans="1:3" x14ac:dyDescent="0.4">
      <c r="A243" t="s">
        <v>473</v>
      </c>
      <c r="B243" t="s">
        <v>473</v>
      </c>
      <c r="C243" t="s">
        <v>861</v>
      </c>
    </row>
    <row r="244" spans="1:3" x14ac:dyDescent="0.4">
      <c r="A244" t="s">
        <v>474</v>
      </c>
    </row>
    <row r="245" spans="1:3" x14ac:dyDescent="0.4">
      <c r="A245" t="s">
        <v>475</v>
      </c>
      <c r="B245" t="s">
        <v>475</v>
      </c>
      <c r="C245" t="s">
        <v>861</v>
      </c>
    </row>
    <row r="246" spans="1:3" x14ac:dyDescent="0.4">
      <c r="A246" t="s">
        <v>476</v>
      </c>
      <c r="B246" t="s">
        <v>476</v>
      </c>
    </row>
    <row r="247" spans="1:3" x14ac:dyDescent="0.4">
      <c r="A247" t="s">
        <v>477</v>
      </c>
      <c r="B247" t="s">
        <v>477</v>
      </c>
      <c r="C247" t="s">
        <v>861</v>
      </c>
    </row>
    <row r="248" spans="1:3" x14ac:dyDescent="0.4">
      <c r="A248" t="s">
        <v>478</v>
      </c>
    </row>
    <row r="249" spans="1:3" x14ac:dyDescent="0.4">
      <c r="A249" t="s">
        <v>479</v>
      </c>
    </row>
    <row r="250" spans="1:3" x14ac:dyDescent="0.4">
      <c r="A250" t="s">
        <v>480</v>
      </c>
    </row>
    <row r="251" spans="1:3" x14ac:dyDescent="0.4">
      <c r="A251" t="s">
        <v>481</v>
      </c>
    </row>
    <row r="252" spans="1:3" x14ac:dyDescent="0.4">
      <c r="A252" t="s">
        <v>482</v>
      </c>
    </row>
    <row r="253" spans="1:3" x14ac:dyDescent="0.4">
      <c r="A253" t="s">
        <v>483</v>
      </c>
    </row>
    <row r="254" spans="1:3" x14ac:dyDescent="0.4">
      <c r="A254" t="s">
        <v>484</v>
      </c>
    </row>
    <row r="255" spans="1:3" x14ac:dyDescent="0.4">
      <c r="A255" t="s">
        <v>485</v>
      </c>
    </row>
    <row r="256" spans="1:3" x14ac:dyDescent="0.4">
      <c r="A256" t="s">
        <v>486</v>
      </c>
    </row>
    <row r="257" spans="1:3" x14ac:dyDescent="0.4">
      <c r="A257" t="s">
        <v>487</v>
      </c>
    </row>
    <row r="258" spans="1:3" x14ac:dyDescent="0.4">
      <c r="A258" t="s">
        <v>488</v>
      </c>
      <c r="B258" t="s">
        <v>488</v>
      </c>
      <c r="C258" t="s">
        <v>861</v>
      </c>
    </row>
    <row r="259" spans="1:3" x14ac:dyDescent="0.4">
      <c r="A259" t="s">
        <v>489</v>
      </c>
      <c r="B259" t="s">
        <v>489</v>
      </c>
      <c r="C259" t="s">
        <v>861</v>
      </c>
    </row>
    <row r="260" spans="1:3" x14ac:dyDescent="0.4">
      <c r="A260" t="s">
        <v>490</v>
      </c>
      <c r="B260" t="s">
        <v>490</v>
      </c>
    </row>
    <row r="261" spans="1:3" x14ac:dyDescent="0.4">
      <c r="A261" t="s">
        <v>491</v>
      </c>
      <c r="B261" t="s">
        <v>491</v>
      </c>
      <c r="C261" t="s">
        <v>861</v>
      </c>
    </row>
    <row r="262" spans="1:3" x14ac:dyDescent="0.4">
      <c r="A262" t="s">
        <v>492</v>
      </c>
      <c r="B262" t="s">
        <v>492</v>
      </c>
      <c r="C262" t="s">
        <v>861</v>
      </c>
    </row>
    <row r="263" spans="1:3" x14ac:dyDescent="0.4">
      <c r="A263" t="s">
        <v>493</v>
      </c>
    </row>
    <row r="264" spans="1:3" x14ac:dyDescent="0.4">
      <c r="A264" t="s">
        <v>494</v>
      </c>
      <c r="B264" t="s">
        <v>494</v>
      </c>
    </row>
    <row r="265" spans="1:3" x14ac:dyDescent="0.4">
      <c r="A265" t="s">
        <v>495</v>
      </c>
      <c r="B265" t="s">
        <v>495</v>
      </c>
      <c r="C265" t="s">
        <v>861</v>
      </c>
    </row>
    <row r="266" spans="1:3" x14ac:dyDescent="0.4">
      <c r="A266" t="s">
        <v>496</v>
      </c>
      <c r="B266" t="s">
        <v>496</v>
      </c>
    </row>
    <row r="267" spans="1:3" x14ac:dyDescent="0.4">
      <c r="A267" t="s">
        <v>497</v>
      </c>
      <c r="B267" t="s">
        <v>497</v>
      </c>
      <c r="C267" t="s">
        <v>861</v>
      </c>
    </row>
    <row r="268" spans="1:3" x14ac:dyDescent="0.4">
      <c r="A268" t="s">
        <v>498</v>
      </c>
      <c r="B268" t="s">
        <v>498</v>
      </c>
      <c r="C268" t="s">
        <v>861</v>
      </c>
    </row>
    <row r="269" spans="1:3" x14ac:dyDescent="0.4">
      <c r="A269" t="s">
        <v>499</v>
      </c>
      <c r="B269" t="s">
        <v>499</v>
      </c>
    </row>
    <row r="270" spans="1:3" x14ac:dyDescent="0.4">
      <c r="A270" t="s">
        <v>500</v>
      </c>
      <c r="B270" t="s">
        <v>500</v>
      </c>
      <c r="C270" t="s">
        <v>861</v>
      </c>
    </row>
    <row r="271" spans="1:3" x14ac:dyDescent="0.4">
      <c r="A271" t="s">
        <v>501</v>
      </c>
      <c r="B271" t="s">
        <v>501</v>
      </c>
    </row>
    <row r="272" spans="1:3" x14ac:dyDescent="0.4">
      <c r="A272" t="s">
        <v>502</v>
      </c>
    </row>
    <row r="273" spans="1:3" x14ac:dyDescent="0.4">
      <c r="A273" t="s">
        <v>503</v>
      </c>
      <c r="B273" t="s">
        <v>503</v>
      </c>
    </row>
    <row r="274" spans="1:3" x14ac:dyDescent="0.4">
      <c r="A274" t="s">
        <v>504</v>
      </c>
      <c r="B274" t="s">
        <v>504</v>
      </c>
    </row>
    <row r="275" spans="1:3" x14ac:dyDescent="0.4">
      <c r="A275" t="s">
        <v>505</v>
      </c>
      <c r="B275" t="s">
        <v>505</v>
      </c>
    </row>
    <row r="276" spans="1:3" x14ac:dyDescent="0.4">
      <c r="A276" t="s">
        <v>506</v>
      </c>
      <c r="B276" t="s">
        <v>506</v>
      </c>
      <c r="C276" t="s">
        <v>861</v>
      </c>
    </row>
    <row r="277" spans="1:3" x14ac:dyDescent="0.4">
      <c r="A277" t="s">
        <v>507</v>
      </c>
      <c r="B277" t="s">
        <v>507</v>
      </c>
      <c r="C277" t="s">
        <v>861</v>
      </c>
    </row>
    <row r="278" spans="1:3" x14ac:dyDescent="0.4">
      <c r="A278" t="s">
        <v>508</v>
      </c>
    </row>
    <row r="279" spans="1:3" x14ac:dyDescent="0.4">
      <c r="A279" t="s">
        <v>509</v>
      </c>
      <c r="B279" t="s">
        <v>509</v>
      </c>
      <c r="C279" t="s">
        <v>861</v>
      </c>
    </row>
    <row r="280" spans="1:3" x14ac:dyDescent="0.4">
      <c r="A280" t="s">
        <v>510</v>
      </c>
      <c r="B280" t="s">
        <v>510</v>
      </c>
      <c r="C280" t="s">
        <v>861</v>
      </c>
    </row>
    <row r="281" spans="1:3" x14ac:dyDescent="0.4">
      <c r="A281" t="s">
        <v>511</v>
      </c>
      <c r="B281" t="s">
        <v>511</v>
      </c>
    </row>
    <row r="282" spans="1:3" x14ac:dyDescent="0.4">
      <c r="A282" t="s">
        <v>512</v>
      </c>
      <c r="B282" t="s">
        <v>512</v>
      </c>
      <c r="C282" t="s">
        <v>861</v>
      </c>
    </row>
    <row r="283" spans="1:3" x14ac:dyDescent="0.4">
      <c r="A283" t="s">
        <v>513</v>
      </c>
      <c r="B283" t="s">
        <v>513</v>
      </c>
    </row>
    <row r="284" spans="1:3" x14ac:dyDescent="0.4">
      <c r="A284" t="s">
        <v>514</v>
      </c>
    </row>
    <row r="285" spans="1:3" x14ac:dyDescent="0.4">
      <c r="A285" t="s">
        <v>515</v>
      </c>
    </row>
    <row r="286" spans="1:3" x14ac:dyDescent="0.4">
      <c r="A286" t="s">
        <v>516</v>
      </c>
      <c r="B286" t="s">
        <v>516</v>
      </c>
      <c r="C286" t="s">
        <v>861</v>
      </c>
    </row>
    <row r="287" spans="1:3" x14ac:dyDescent="0.4">
      <c r="A287" t="s">
        <v>517</v>
      </c>
      <c r="B287" t="s">
        <v>517</v>
      </c>
    </row>
    <row r="288" spans="1:3" x14ac:dyDescent="0.4">
      <c r="A288" t="s">
        <v>518</v>
      </c>
    </row>
    <row r="289" spans="1:3" x14ac:dyDescent="0.4">
      <c r="A289" t="s">
        <v>519</v>
      </c>
    </row>
    <row r="290" spans="1:3" x14ac:dyDescent="0.4">
      <c r="A290" t="s">
        <v>520</v>
      </c>
      <c r="B290" t="s">
        <v>520</v>
      </c>
    </row>
    <row r="291" spans="1:3" x14ac:dyDescent="0.4">
      <c r="A291" t="s">
        <v>521</v>
      </c>
      <c r="B291" t="s">
        <v>521</v>
      </c>
    </row>
    <row r="292" spans="1:3" x14ac:dyDescent="0.4">
      <c r="A292" t="s">
        <v>522</v>
      </c>
      <c r="B292" t="s">
        <v>522</v>
      </c>
      <c r="C292" t="s">
        <v>861</v>
      </c>
    </row>
    <row r="293" spans="1:3" x14ac:dyDescent="0.4">
      <c r="A293" t="s">
        <v>523</v>
      </c>
      <c r="B293" t="s">
        <v>523</v>
      </c>
    </row>
    <row r="294" spans="1:3" x14ac:dyDescent="0.4">
      <c r="A294" t="s">
        <v>524</v>
      </c>
    </row>
    <row r="295" spans="1:3" x14ac:dyDescent="0.4">
      <c r="A295" t="s">
        <v>525</v>
      </c>
      <c r="B295" t="s">
        <v>525</v>
      </c>
    </row>
    <row r="296" spans="1:3" x14ac:dyDescent="0.4">
      <c r="A296" t="s">
        <v>526</v>
      </c>
      <c r="B296" t="s">
        <v>526</v>
      </c>
      <c r="C296" t="s">
        <v>861</v>
      </c>
    </row>
    <row r="297" spans="1:3" x14ac:dyDescent="0.4">
      <c r="A297" t="s">
        <v>527</v>
      </c>
      <c r="B297" t="s">
        <v>527</v>
      </c>
    </row>
    <row r="298" spans="1:3" x14ac:dyDescent="0.4">
      <c r="A298" t="s">
        <v>528</v>
      </c>
    </row>
    <row r="299" spans="1:3" x14ac:dyDescent="0.4">
      <c r="A299" t="s">
        <v>529</v>
      </c>
      <c r="B299" t="s">
        <v>529</v>
      </c>
      <c r="C299" t="s">
        <v>861</v>
      </c>
    </row>
    <row r="300" spans="1:3" x14ac:dyDescent="0.4">
      <c r="A300" t="s">
        <v>530</v>
      </c>
      <c r="B300" t="s">
        <v>530</v>
      </c>
      <c r="C300" t="s">
        <v>861</v>
      </c>
    </row>
    <row r="301" spans="1:3" x14ac:dyDescent="0.4">
      <c r="A301" t="s">
        <v>531</v>
      </c>
      <c r="B301" t="s">
        <v>531</v>
      </c>
    </row>
    <row r="302" spans="1:3" x14ac:dyDescent="0.4">
      <c r="A302" t="s">
        <v>532</v>
      </c>
    </row>
    <row r="303" spans="1:3" x14ac:dyDescent="0.4">
      <c r="A303" t="s">
        <v>533</v>
      </c>
      <c r="B303" t="s">
        <v>533</v>
      </c>
    </row>
    <row r="304" spans="1:3" x14ac:dyDescent="0.4">
      <c r="A304" t="s">
        <v>534</v>
      </c>
      <c r="B304" t="s">
        <v>534</v>
      </c>
    </row>
    <row r="305" spans="1:3" x14ac:dyDescent="0.4">
      <c r="A305" t="s">
        <v>535</v>
      </c>
      <c r="B305" t="s">
        <v>535</v>
      </c>
    </row>
    <row r="306" spans="1:3" x14ac:dyDescent="0.4">
      <c r="A306" t="s">
        <v>536</v>
      </c>
      <c r="B306" t="s">
        <v>536</v>
      </c>
    </row>
    <row r="307" spans="1:3" x14ac:dyDescent="0.4">
      <c r="A307" t="s">
        <v>537</v>
      </c>
      <c r="B307" t="s">
        <v>537</v>
      </c>
      <c r="C307" t="s">
        <v>861</v>
      </c>
    </row>
    <row r="308" spans="1:3" x14ac:dyDescent="0.4">
      <c r="A308" t="s">
        <v>538</v>
      </c>
      <c r="B308" t="s">
        <v>538</v>
      </c>
    </row>
    <row r="309" spans="1:3" x14ac:dyDescent="0.4">
      <c r="A309" t="s">
        <v>539</v>
      </c>
      <c r="B309" t="s">
        <v>539</v>
      </c>
    </row>
    <row r="310" spans="1:3" x14ac:dyDescent="0.4">
      <c r="A310" t="s">
        <v>540</v>
      </c>
      <c r="B310" t="s">
        <v>540</v>
      </c>
      <c r="C310" t="s">
        <v>861</v>
      </c>
    </row>
    <row r="311" spans="1:3" x14ac:dyDescent="0.4">
      <c r="A311" t="s">
        <v>541</v>
      </c>
      <c r="B311" t="s">
        <v>541</v>
      </c>
    </row>
    <row r="312" spans="1:3" x14ac:dyDescent="0.4">
      <c r="A312" t="s">
        <v>542</v>
      </c>
      <c r="B312" t="s">
        <v>542</v>
      </c>
      <c r="C312" t="s">
        <v>861</v>
      </c>
    </row>
    <row r="313" spans="1:3" x14ac:dyDescent="0.4">
      <c r="A313" t="s">
        <v>543</v>
      </c>
      <c r="B313" t="s">
        <v>543</v>
      </c>
    </row>
    <row r="314" spans="1:3" x14ac:dyDescent="0.4">
      <c r="A314" t="s">
        <v>544</v>
      </c>
    </row>
    <row r="315" spans="1:3" x14ac:dyDescent="0.4">
      <c r="A315" t="s">
        <v>545</v>
      </c>
      <c r="B315" t="s">
        <v>545</v>
      </c>
    </row>
    <row r="316" spans="1:3" x14ac:dyDescent="0.4">
      <c r="A316" t="s">
        <v>546</v>
      </c>
    </row>
    <row r="317" spans="1:3" x14ac:dyDescent="0.4">
      <c r="A317" t="s">
        <v>547</v>
      </c>
      <c r="B317" t="s">
        <v>547</v>
      </c>
      <c r="C317" t="s">
        <v>861</v>
      </c>
    </row>
    <row r="318" spans="1:3" x14ac:dyDescent="0.4">
      <c r="A318" t="s">
        <v>548</v>
      </c>
      <c r="B318" t="s">
        <v>548</v>
      </c>
      <c r="C318" t="s">
        <v>861</v>
      </c>
    </row>
    <row r="319" spans="1:3" x14ac:dyDescent="0.4">
      <c r="A319" t="s">
        <v>549</v>
      </c>
      <c r="B319" t="s">
        <v>549</v>
      </c>
    </row>
    <row r="320" spans="1:3" x14ac:dyDescent="0.4">
      <c r="A320" t="s">
        <v>550</v>
      </c>
    </row>
    <row r="321" spans="1:3" x14ac:dyDescent="0.4">
      <c r="A321" t="s">
        <v>551</v>
      </c>
      <c r="B321" t="s">
        <v>551</v>
      </c>
      <c r="C321" t="s">
        <v>861</v>
      </c>
    </row>
    <row r="322" spans="1:3" x14ac:dyDescent="0.4">
      <c r="A322" t="s">
        <v>552</v>
      </c>
      <c r="B322" t="s">
        <v>552</v>
      </c>
      <c r="C322" t="s">
        <v>861</v>
      </c>
    </row>
    <row r="323" spans="1:3" x14ac:dyDescent="0.4">
      <c r="A323" t="s">
        <v>553</v>
      </c>
      <c r="B323" t="s">
        <v>553</v>
      </c>
      <c r="C323" t="s">
        <v>861</v>
      </c>
    </row>
    <row r="324" spans="1:3" x14ac:dyDescent="0.4">
      <c r="A324" t="s">
        <v>554</v>
      </c>
      <c r="B324" t="s">
        <v>554</v>
      </c>
    </row>
    <row r="325" spans="1:3" x14ac:dyDescent="0.4">
      <c r="A325" t="s">
        <v>555</v>
      </c>
      <c r="B325" t="s">
        <v>555</v>
      </c>
      <c r="C325" t="s">
        <v>861</v>
      </c>
    </row>
    <row r="326" spans="1:3" x14ac:dyDescent="0.4">
      <c r="A326" t="s">
        <v>556</v>
      </c>
      <c r="B326" t="s">
        <v>556</v>
      </c>
    </row>
    <row r="327" spans="1:3" x14ac:dyDescent="0.4">
      <c r="A327" t="s">
        <v>557</v>
      </c>
      <c r="B327" t="s">
        <v>557</v>
      </c>
    </row>
    <row r="328" spans="1:3" x14ac:dyDescent="0.4">
      <c r="A328" t="s">
        <v>558</v>
      </c>
      <c r="B328" t="s">
        <v>558</v>
      </c>
      <c r="C328" t="s">
        <v>861</v>
      </c>
    </row>
    <row r="329" spans="1:3" x14ac:dyDescent="0.4">
      <c r="A329" t="s">
        <v>559</v>
      </c>
      <c r="B329" t="s">
        <v>559</v>
      </c>
      <c r="C329" t="s">
        <v>861</v>
      </c>
    </row>
    <row r="330" spans="1:3" x14ac:dyDescent="0.4">
      <c r="A330" t="s">
        <v>560</v>
      </c>
    </row>
    <row r="331" spans="1:3" x14ac:dyDescent="0.4">
      <c r="A331" t="s">
        <v>561</v>
      </c>
      <c r="B331" t="s">
        <v>561</v>
      </c>
      <c r="C331" t="s">
        <v>861</v>
      </c>
    </row>
    <row r="332" spans="1:3" x14ac:dyDescent="0.4">
      <c r="A332" t="s">
        <v>562</v>
      </c>
    </row>
    <row r="333" spans="1:3" x14ac:dyDescent="0.4">
      <c r="A333" t="s">
        <v>563</v>
      </c>
      <c r="B333" t="s">
        <v>563</v>
      </c>
      <c r="C333" t="s">
        <v>861</v>
      </c>
    </row>
    <row r="334" spans="1:3" x14ac:dyDescent="0.4">
      <c r="A334" t="s">
        <v>564</v>
      </c>
    </row>
    <row r="335" spans="1:3" x14ac:dyDescent="0.4">
      <c r="A335" t="s">
        <v>565</v>
      </c>
      <c r="B335" t="s">
        <v>565</v>
      </c>
    </row>
    <row r="336" spans="1:3" x14ac:dyDescent="0.4">
      <c r="A336" t="s">
        <v>566</v>
      </c>
      <c r="B336" t="s">
        <v>566</v>
      </c>
      <c r="C336" t="s">
        <v>861</v>
      </c>
    </row>
    <row r="337" spans="1:3" x14ac:dyDescent="0.4">
      <c r="A337" t="s">
        <v>567</v>
      </c>
      <c r="B337" t="s">
        <v>567</v>
      </c>
      <c r="C337" t="s">
        <v>861</v>
      </c>
    </row>
    <row r="338" spans="1:3" x14ac:dyDescent="0.4">
      <c r="A338" t="s">
        <v>568</v>
      </c>
      <c r="B338" t="s">
        <v>568</v>
      </c>
    </row>
    <row r="339" spans="1:3" x14ac:dyDescent="0.4">
      <c r="A339" t="s">
        <v>569</v>
      </c>
      <c r="B339" t="s">
        <v>569</v>
      </c>
    </row>
    <row r="340" spans="1:3" x14ac:dyDescent="0.4">
      <c r="A340" t="s">
        <v>570</v>
      </c>
      <c r="B340" t="s">
        <v>570</v>
      </c>
    </row>
    <row r="341" spans="1:3" x14ac:dyDescent="0.4">
      <c r="A341" t="s">
        <v>571</v>
      </c>
      <c r="B341" t="s">
        <v>571</v>
      </c>
    </row>
    <row r="342" spans="1:3" x14ac:dyDescent="0.4">
      <c r="A342" t="s">
        <v>572</v>
      </c>
      <c r="B342" t="s">
        <v>572</v>
      </c>
    </row>
    <row r="343" spans="1:3" x14ac:dyDescent="0.4">
      <c r="A343" t="s">
        <v>573</v>
      </c>
      <c r="B343" t="s">
        <v>573</v>
      </c>
      <c r="C343" t="s">
        <v>861</v>
      </c>
    </row>
    <row r="344" spans="1:3" x14ac:dyDescent="0.4">
      <c r="A344" t="s">
        <v>574</v>
      </c>
    </row>
    <row r="345" spans="1:3" x14ac:dyDescent="0.4">
      <c r="A345" t="s">
        <v>575</v>
      </c>
    </row>
    <row r="346" spans="1:3" x14ac:dyDescent="0.4">
      <c r="A346" t="s">
        <v>576</v>
      </c>
      <c r="B346" t="s">
        <v>576</v>
      </c>
    </row>
    <row r="347" spans="1:3" x14ac:dyDescent="0.4">
      <c r="A347" t="s">
        <v>577</v>
      </c>
      <c r="B347" t="s">
        <v>577</v>
      </c>
    </row>
    <row r="348" spans="1:3" x14ac:dyDescent="0.4">
      <c r="A348" t="s">
        <v>578</v>
      </c>
      <c r="B348" t="s">
        <v>578</v>
      </c>
      <c r="C348" t="s">
        <v>861</v>
      </c>
    </row>
    <row r="349" spans="1:3" x14ac:dyDescent="0.4">
      <c r="A349" t="s">
        <v>579</v>
      </c>
      <c r="B349" t="s">
        <v>579</v>
      </c>
    </row>
    <row r="350" spans="1:3" x14ac:dyDescent="0.4">
      <c r="A350" t="s">
        <v>580</v>
      </c>
      <c r="B350" t="s">
        <v>580</v>
      </c>
    </row>
    <row r="351" spans="1:3" x14ac:dyDescent="0.4">
      <c r="A351" t="s">
        <v>581</v>
      </c>
      <c r="B351" t="s">
        <v>581</v>
      </c>
    </row>
    <row r="352" spans="1:3" x14ac:dyDescent="0.4">
      <c r="A352" t="s">
        <v>582</v>
      </c>
      <c r="B352" t="s">
        <v>582</v>
      </c>
      <c r="C352" t="s">
        <v>861</v>
      </c>
    </row>
    <row r="353" spans="1:3" x14ac:dyDescent="0.4">
      <c r="A353" t="s">
        <v>583</v>
      </c>
    </row>
    <row r="354" spans="1:3" x14ac:dyDescent="0.4">
      <c r="A354" t="s">
        <v>584</v>
      </c>
      <c r="B354" t="s">
        <v>584</v>
      </c>
      <c r="C354" t="s">
        <v>861</v>
      </c>
    </row>
    <row r="355" spans="1:3" x14ac:dyDescent="0.4">
      <c r="A355" t="s">
        <v>585</v>
      </c>
      <c r="B355" t="s">
        <v>585</v>
      </c>
      <c r="C355" t="s">
        <v>861</v>
      </c>
    </row>
    <row r="356" spans="1:3" x14ac:dyDescent="0.4">
      <c r="A356" t="s">
        <v>586</v>
      </c>
      <c r="B356" t="s">
        <v>586</v>
      </c>
    </row>
    <row r="357" spans="1:3" x14ac:dyDescent="0.4">
      <c r="A357" t="s">
        <v>587</v>
      </c>
      <c r="B357" t="s">
        <v>587</v>
      </c>
      <c r="C357" t="s">
        <v>861</v>
      </c>
    </row>
    <row r="358" spans="1:3" x14ac:dyDescent="0.4">
      <c r="A358" t="s">
        <v>588</v>
      </c>
      <c r="B358" t="s">
        <v>588</v>
      </c>
      <c r="C358" t="s">
        <v>861</v>
      </c>
    </row>
    <row r="359" spans="1:3" x14ac:dyDescent="0.4">
      <c r="A359" t="s">
        <v>589</v>
      </c>
    </row>
    <row r="360" spans="1:3" x14ac:dyDescent="0.4">
      <c r="A360" t="s">
        <v>590</v>
      </c>
      <c r="B360" t="s">
        <v>590</v>
      </c>
      <c r="C360" t="s">
        <v>861</v>
      </c>
    </row>
    <row r="361" spans="1:3" x14ac:dyDescent="0.4">
      <c r="A361" t="s">
        <v>591</v>
      </c>
    </row>
    <row r="362" spans="1:3" x14ac:dyDescent="0.4">
      <c r="A362" t="s">
        <v>592</v>
      </c>
    </row>
    <row r="363" spans="1:3" x14ac:dyDescent="0.4">
      <c r="A363" t="s">
        <v>593</v>
      </c>
      <c r="B363" t="s">
        <v>593</v>
      </c>
      <c r="C363" t="s">
        <v>861</v>
      </c>
    </row>
    <row r="364" spans="1:3" x14ac:dyDescent="0.4">
      <c r="A364" t="s">
        <v>594</v>
      </c>
      <c r="B364" t="s">
        <v>594</v>
      </c>
    </row>
    <row r="365" spans="1:3" x14ac:dyDescent="0.4">
      <c r="A365" t="s">
        <v>595</v>
      </c>
      <c r="B365" t="s">
        <v>595</v>
      </c>
      <c r="C365" t="s">
        <v>861</v>
      </c>
    </row>
    <row r="366" spans="1:3" x14ac:dyDescent="0.4">
      <c r="A366" t="s">
        <v>596</v>
      </c>
      <c r="B366" t="s">
        <v>596</v>
      </c>
      <c r="C366" t="s">
        <v>861</v>
      </c>
    </row>
    <row r="367" spans="1:3" x14ac:dyDescent="0.4">
      <c r="A367" t="s">
        <v>597</v>
      </c>
      <c r="B367" t="s">
        <v>597</v>
      </c>
      <c r="C367" t="s">
        <v>861</v>
      </c>
    </row>
    <row r="368" spans="1:3" x14ac:dyDescent="0.4">
      <c r="A368" t="s">
        <v>598</v>
      </c>
      <c r="B368" t="s">
        <v>598</v>
      </c>
    </row>
    <row r="369" spans="1:3" x14ac:dyDescent="0.4">
      <c r="A369" t="s">
        <v>599</v>
      </c>
      <c r="B369" t="s">
        <v>599</v>
      </c>
    </row>
    <row r="370" spans="1:3" x14ac:dyDescent="0.4">
      <c r="A370" t="s">
        <v>600</v>
      </c>
      <c r="B370" t="s">
        <v>600</v>
      </c>
    </row>
    <row r="371" spans="1:3" x14ac:dyDescent="0.4">
      <c r="A371" s="21" t="s">
        <v>601</v>
      </c>
    </row>
    <row r="372" spans="1:3" x14ac:dyDescent="0.4">
      <c r="A372" t="s">
        <v>602</v>
      </c>
      <c r="B372" t="s">
        <v>602</v>
      </c>
    </row>
    <row r="373" spans="1:3" x14ac:dyDescent="0.4">
      <c r="A373" t="s">
        <v>603</v>
      </c>
      <c r="B373" t="s">
        <v>603</v>
      </c>
      <c r="C373" t="s">
        <v>861</v>
      </c>
    </row>
    <row r="374" spans="1:3" x14ac:dyDescent="0.4">
      <c r="A374" t="s">
        <v>604</v>
      </c>
    </row>
    <row r="375" spans="1:3" x14ac:dyDescent="0.4">
      <c r="A375" t="s">
        <v>605</v>
      </c>
      <c r="B375" t="s">
        <v>605</v>
      </c>
    </row>
    <row r="376" spans="1:3" x14ac:dyDescent="0.4">
      <c r="A376" t="s">
        <v>606</v>
      </c>
      <c r="B376" t="s">
        <v>606</v>
      </c>
    </row>
    <row r="377" spans="1:3" x14ac:dyDescent="0.4">
      <c r="A377" t="s">
        <v>607</v>
      </c>
      <c r="B377" t="s">
        <v>607</v>
      </c>
      <c r="C377" t="s">
        <v>861</v>
      </c>
    </row>
    <row r="378" spans="1:3" x14ac:dyDescent="0.4">
      <c r="A378" t="s">
        <v>608</v>
      </c>
      <c r="B378" t="s">
        <v>608</v>
      </c>
    </row>
    <row r="379" spans="1:3" x14ac:dyDescent="0.4">
      <c r="A379" t="s">
        <v>609</v>
      </c>
    </row>
    <row r="380" spans="1:3" x14ac:dyDescent="0.4">
      <c r="A380" t="s">
        <v>610</v>
      </c>
      <c r="B380" t="s">
        <v>610</v>
      </c>
    </row>
    <row r="381" spans="1:3" x14ac:dyDescent="0.4">
      <c r="A381" s="21" t="s">
        <v>611</v>
      </c>
    </row>
    <row r="382" spans="1:3" x14ac:dyDescent="0.4">
      <c r="A382" s="21" t="s">
        <v>612</v>
      </c>
    </row>
    <row r="383" spans="1:3" x14ac:dyDescent="0.4">
      <c r="A383" s="21" t="s">
        <v>613</v>
      </c>
    </row>
    <row r="384" spans="1:3" x14ac:dyDescent="0.4">
      <c r="A384" t="s">
        <v>614</v>
      </c>
    </row>
    <row r="385" spans="1:3" x14ac:dyDescent="0.4">
      <c r="A385" t="s">
        <v>615</v>
      </c>
      <c r="B385" t="s">
        <v>615</v>
      </c>
    </row>
    <row r="386" spans="1:3" x14ac:dyDescent="0.4">
      <c r="A386" t="s">
        <v>616</v>
      </c>
      <c r="B386" t="s">
        <v>616</v>
      </c>
    </row>
    <row r="387" spans="1:3" x14ac:dyDescent="0.4">
      <c r="A387" t="s">
        <v>617</v>
      </c>
    </row>
    <row r="388" spans="1:3" x14ac:dyDescent="0.4">
      <c r="A388" t="s">
        <v>618</v>
      </c>
      <c r="B388" t="s">
        <v>618</v>
      </c>
    </row>
    <row r="389" spans="1:3" x14ac:dyDescent="0.4">
      <c r="A389" t="s">
        <v>619</v>
      </c>
      <c r="B389" t="s">
        <v>619</v>
      </c>
      <c r="C389" t="s">
        <v>861</v>
      </c>
    </row>
    <row r="390" spans="1:3" x14ac:dyDescent="0.4">
      <c r="A390" t="s">
        <v>620</v>
      </c>
    </row>
    <row r="391" spans="1:3" x14ac:dyDescent="0.4">
      <c r="A391" t="s">
        <v>621</v>
      </c>
    </row>
    <row r="392" spans="1:3" x14ac:dyDescent="0.4">
      <c r="A392" t="s">
        <v>622</v>
      </c>
      <c r="B392" t="s">
        <v>622</v>
      </c>
      <c r="C392" t="s">
        <v>861</v>
      </c>
    </row>
    <row r="393" spans="1:3" x14ac:dyDescent="0.4">
      <c r="A393" t="s">
        <v>623</v>
      </c>
      <c r="B393" t="s">
        <v>623</v>
      </c>
      <c r="C393" t="s">
        <v>861</v>
      </c>
    </row>
    <row r="394" spans="1:3" x14ac:dyDescent="0.4">
      <c r="A394" t="s">
        <v>624</v>
      </c>
      <c r="B394" t="s">
        <v>624</v>
      </c>
      <c r="C394" t="s">
        <v>861</v>
      </c>
    </row>
    <row r="395" spans="1:3" x14ac:dyDescent="0.4">
      <c r="A395" s="21" t="s">
        <v>625</v>
      </c>
    </row>
    <row r="396" spans="1:3" x14ac:dyDescent="0.4">
      <c r="A396" t="s">
        <v>626</v>
      </c>
      <c r="B396" t="s">
        <v>626</v>
      </c>
      <c r="C396" t="s">
        <v>861</v>
      </c>
    </row>
    <row r="397" spans="1:3" x14ac:dyDescent="0.4">
      <c r="A397" t="s">
        <v>627</v>
      </c>
      <c r="B397" t="s">
        <v>627</v>
      </c>
    </row>
    <row r="398" spans="1:3" x14ac:dyDescent="0.4">
      <c r="A398" t="s">
        <v>628</v>
      </c>
      <c r="B398" t="s">
        <v>628</v>
      </c>
    </row>
    <row r="399" spans="1:3" x14ac:dyDescent="0.4">
      <c r="A399" t="s">
        <v>629</v>
      </c>
    </row>
    <row r="400" spans="1:3" x14ac:dyDescent="0.4">
      <c r="A400" t="s">
        <v>630</v>
      </c>
      <c r="B400" t="s">
        <v>630</v>
      </c>
      <c r="C400" t="s">
        <v>861</v>
      </c>
    </row>
    <row r="401" spans="1:3" x14ac:dyDescent="0.4">
      <c r="A401" t="s">
        <v>631</v>
      </c>
    </row>
    <row r="402" spans="1:3" x14ac:dyDescent="0.4">
      <c r="A402" t="s">
        <v>632</v>
      </c>
    </row>
    <row r="403" spans="1:3" x14ac:dyDescent="0.4">
      <c r="A403" t="s">
        <v>633</v>
      </c>
    </row>
    <row r="404" spans="1:3" x14ac:dyDescent="0.4">
      <c r="A404" t="s">
        <v>634</v>
      </c>
    </row>
    <row r="405" spans="1:3" x14ac:dyDescent="0.4">
      <c r="A405" t="s">
        <v>635</v>
      </c>
    </row>
    <row r="406" spans="1:3" x14ac:dyDescent="0.4">
      <c r="A406" t="s">
        <v>636</v>
      </c>
    </row>
    <row r="407" spans="1:3" x14ac:dyDescent="0.4">
      <c r="A407" t="s">
        <v>637</v>
      </c>
      <c r="B407" t="s">
        <v>637</v>
      </c>
    </row>
    <row r="408" spans="1:3" x14ac:dyDescent="0.4">
      <c r="A408" t="s">
        <v>638</v>
      </c>
      <c r="B408" t="s">
        <v>638</v>
      </c>
    </row>
    <row r="409" spans="1:3" x14ac:dyDescent="0.4">
      <c r="A409" t="s">
        <v>639</v>
      </c>
      <c r="B409" t="s">
        <v>639</v>
      </c>
    </row>
    <row r="410" spans="1:3" x14ac:dyDescent="0.4">
      <c r="A410" t="s">
        <v>640</v>
      </c>
    </row>
    <row r="411" spans="1:3" x14ac:dyDescent="0.4">
      <c r="A411" t="s">
        <v>641</v>
      </c>
    </row>
    <row r="412" spans="1:3" x14ac:dyDescent="0.4">
      <c r="A412" t="s">
        <v>642</v>
      </c>
    </row>
    <row r="413" spans="1:3" x14ac:dyDescent="0.4">
      <c r="A413" t="s">
        <v>643</v>
      </c>
      <c r="B413" t="s">
        <v>643</v>
      </c>
      <c r="C413" t="s">
        <v>861</v>
      </c>
    </row>
    <row r="414" spans="1:3" x14ac:dyDescent="0.4">
      <c r="A414" t="s">
        <v>644</v>
      </c>
      <c r="B414" t="s">
        <v>644</v>
      </c>
    </row>
    <row r="415" spans="1:3" x14ac:dyDescent="0.4">
      <c r="A415" t="s">
        <v>645</v>
      </c>
      <c r="B415" t="s">
        <v>645</v>
      </c>
    </row>
    <row r="416" spans="1:3" x14ac:dyDescent="0.4">
      <c r="A416" t="s">
        <v>646</v>
      </c>
      <c r="B416" t="s">
        <v>646</v>
      </c>
    </row>
    <row r="417" spans="1:3" x14ac:dyDescent="0.4">
      <c r="A417" t="s">
        <v>647</v>
      </c>
      <c r="B417" t="s">
        <v>647</v>
      </c>
    </row>
    <row r="418" spans="1:3" x14ac:dyDescent="0.4">
      <c r="A418" t="s">
        <v>648</v>
      </c>
      <c r="B418" t="s">
        <v>648</v>
      </c>
      <c r="C418" t="s">
        <v>861</v>
      </c>
    </row>
    <row r="419" spans="1:3" x14ac:dyDescent="0.4">
      <c r="A419" t="s">
        <v>649</v>
      </c>
      <c r="B419" t="s">
        <v>649</v>
      </c>
    </row>
    <row r="420" spans="1:3" x14ac:dyDescent="0.4">
      <c r="A420" t="s">
        <v>650</v>
      </c>
    </row>
    <row r="421" spans="1:3" x14ac:dyDescent="0.4">
      <c r="A421" t="s">
        <v>651</v>
      </c>
      <c r="B421" t="s">
        <v>651</v>
      </c>
      <c r="C421" t="s">
        <v>861</v>
      </c>
    </row>
    <row r="422" spans="1:3" x14ac:dyDescent="0.4">
      <c r="A422" t="s">
        <v>652</v>
      </c>
      <c r="B422" t="s">
        <v>652</v>
      </c>
    </row>
    <row r="423" spans="1:3" x14ac:dyDescent="0.4">
      <c r="A423" t="s">
        <v>653</v>
      </c>
      <c r="B423" t="s">
        <v>653</v>
      </c>
    </row>
    <row r="424" spans="1:3" x14ac:dyDescent="0.4">
      <c r="A424" t="s">
        <v>654</v>
      </c>
      <c r="B424" t="s">
        <v>654</v>
      </c>
      <c r="C424" t="s">
        <v>861</v>
      </c>
    </row>
    <row r="425" spans="1:3" x14ac:dyDescent="0.4">
      <c r="A425" t="s">
        <v>655</v>
      </c>
      <c r="B425" t="s">
        <v>655</v>
      </c>
      <c r="C425" t="s">
        <v>861</v>
      </c>
    </row>
    <row r="426" spans="1:3" x14ac:dyDescent="0.4">
      <c r="A426" t="s">
        <v>656</v>
      </c>
      <c r="B426" t="s">
        <v>656</v>
      </c>
      <c r="C426" t="s">
        <v>861</v>
      </c>
    </row>
    <row r="427" spans="1:3" x14ac:dyDescent="0.4">
      <c r="A427" t="s">
        <v>657</v>
      </c>
      <c r="B427" t="s">
        <v>657</v>
      </c>
    </row>
    <row r="428" spans="1:3" x14ac:dyDescent="0.4">
      <c r="A428" t="s">
        <v>658</v>
      </c>
      <c r="B428" t="s">
        <v>658</v>
      </c>
    </row>
    <row r="429" spans="1:3" x14ac:dyDescent="0.4">
      <c r="A429" s="21" t="s">
        <v>659</v>
      </c>
    </row>
    <row r="430" spans="1:3" x14ac:dyDescent="0.4">
      <c r="A430" t="s">
        <v>660</v>
      </c>
      <c r="B430" t="s">
        <v>660</v>
      </c>
    </row>
    <row r="431" spans="1:3" x14ac:dyDescent="0.4">
      <c r="A431" t="s">
        <v>661</v>
      </c>
      <c r="B431" t="s">
        <v>661</v>
      </c>
      <c r="C431" t="s">
        <v>861</v>
      </c>
    </row>
    <row r="432" spans="1:3" x14ac:dyDescent="0.4">
      <c r="A432" t="s">
        <v>662</v>
      </c>
      <c r="B432" t="s">
        <v>662</v>
      </c>
      <c r="C432" t="s">
        <v>861</v>
      </c>
    </row>
    <row r="433" spans="1:3" x14ac:dyDescent="0.4">
      <c r="A433" t="s">
        <v>663</v>
      </c>
      <c r="B433" t="s">
        <v>663</v>
      </c>
    </row>
    <row r="434" spans="1:3" x14ac:dyDescent="0.4">
      <c r="A434" t="s">
        <v>664</v>
      </c>
      <c r="B434" t="s">
        <v>664</v>
      </c>
    </row>
    <row r="435" spans="1:3" x14ac:dyDescent="0.4">
      <c r="A435" t="s">
        <v>665</v>
      </c>
    </row>
    <row r="436" spans="1:3" x14ac:dyDescent="0.4">
      <c r="A436" t="s">
        <v>666</v>
      </c>
    </row>
    <row r="437" spans="1:3" x14ac:dyDescent="0.4">
      <c r="A437" t="s">
        <v>667</v>
      </c>
    </row>
    <row r="438" spans="1:3" x14ac:dyDescent="0.4">
      <c r="A438" t="s">
        <v>668</v>
      </c>
    </row>
    <row r="439" spans="1:3" x14ac:dyDescent="0.4">
      <c r="A439" t="s">
        <v>669</v>
      </c>
    </row>
    <row r="440" spans="1:3" x14ac:dyDescent="0.4">
      <c r="A440" t="s">
        <v>670</v>
      </c>
      <c r="B440" t="s">
        <v>670</v>
      </c>
      <c r="C440" t="s">
        <v>861</v>
      </c>
    </row>
    <row r="441" spans="1:3" x14ac:dyDescent="0.4">
      <c r="A441" t="s">
        <v>671</v>
      </c>
      <c r="B441" t="s">
        <v>671</v>
      </c>
    </row>
    <row r="442" spans="1:3" x14ac:dyDescent="0.4">
      <c r="A442" t="s">
        <v>672</v>
      </c>
      <c r="B442" t="s">
        <v>672</v>
      </c>
      <c r="C442" t="s">
        <v>861</v>
      </c>
    </row>
    <row r="443" spans="1:3" x14ac:dyDescent="0.4">
      <c r="A443" t="s">
        <v>673</v>
      </c>
      <c r="B443" t="s">
        <v>673</v>
      </c>
    </row>
    <row r="444" spans="1:3" x14ac:dyDescent="0.4">
      <c r="A444" t="s">
        <v>674</v>
      </c>
      <c r="B444" t="s">
        <v>674</v>
      </c>
    </row>
    <row r="445" spans="1:3" x14ac:dyDescent="0.4">
      <c r="A445" t="s">
        <v>675</v>
      </c>
      <c r="B445" t="s">
        <v>675</v>
      </c>
    </row>
    <row r="446" spans="1:3" x14ac:dyDescent="0.4">
      <c r="A446" t="s">
        <v>676</v>
      </c>
    </row>
    <row r="447" spans="1:3" x14ac:dyDescent="0.4">
      <c r="A447" t="s">
        <v>677</v>
      </c>
    </row>
    <row r="448" spans="1:3" x14ac:dyDescent="0.4">
      <c r="A448" t="s">
        <v>678</v>
      </c>
      <c r="B448" t="s">
        <v>678</v>
      </c>
    </row>
    <row r="449" spans="1:3" x14ac:dyDescent="0.4">
      <c r="A449" t="s">
        <v>679</v>
      </c>
    </row>
    <row r="450" spans="1:3" x14ac:dyDescent="0.4">
      <c r="A450" t="s">
        <v>680</v>
      </c>
      <c r="B450" t="s">
        <v>680</v>
      </c>
    </row>
    <row r="451" spans="1:3" x14ac:dyDescent="0.4">
      <c r="A451" t="s">
        <v>681</v>
      </c>
      <c r="B451" t="s">
        <v>681</v>
      </c>
    </row>
    <row r="452" spans="1:3" x14ac:dyDescent="0.4">
      <c r="A452" t="s">
        <v>682</v>
      </c>
      <c r="B452" t="s">
        <v>682</v>
      </c>
    </row>
    <row r="453" spans="1:3" x14ac:dyDescent="0.4">
      <c r="A453" t="s">
        <v>683</v>
      </c>
      <c r="B453" t="s">
        <v>683</v>
      </c>
      <c r="C453" t="s">
        <v>861</v>
      </c>
    </row>
    <row r="454" spans="1:3" x14ac:dyDescent="0.4">
      <c r="A454" t="s">
        <v>684</v>
      </c>
      <c r="B454" t="s">
        <v>684</v>
      </c>
    </row>
    <row r="455" spans="1:3" x14ac:dyDescent="0.4">
      <c r="A455" t="s">
        <v>685</v>
      </c>
      <c r="B455" t="s">
        <v>685</v>
      </c>
    </row>
    <row r="456" spans="1:3" x14ac:dyDescent="0.4">
      <c r="A456" t="s">
        <v>686</v>
      </c>
    </row>
    <row r="457" spans="1:3" x14ac:dyDescent="0.4">
      <c r="A457" s="21" t="s">
        <v>687</v>
      </c>
    </row>
    <row r="458" spans="1:3" x14ac:dyDescent="0.4">
      <c r="A458" t="s">
        <v>688</v>
      </c>
    </row>
    <row r="459" spans="1:3" x14ac:dyDescent="0.4">
      <c r="A459" t="s">
        <v>689</v>
      </c>
      <c r="B459" t="s">
        <v>689</v>
      </c>
      <c r="C459" t="s">
        <v>861</v>
      </c>
    </row>
    <row r="460" spans="1:3" x14ac:dyDescent="0.4">
      <c r="A460" t="s">
        <v>690</v>
      </c>
      <c r="B460" t="s">
        <v>690</v>
      </c>
    </row>
    <row r="461" spans="1:3" x14ac:dyDescent="0.4">
      <c r="A461" t="s">
        <v>691</v>
      </c>
    </row>
    <row r="462" spans="1:3" x14ac:dyDescent="0.4">
      <c r="A462" t="s">
        <v>692</v>
      </c>
    </row>
    <row r="463" spans="1:3" x14ac:dyDescent="0.4">
      <c r="A463" t="s">
        <v>693</v>
      </c>
    </row>
    <row r="464" spans="1:3" x14ac:dyDescent="0.4">
      <c r="A464" t="s">
        <v>694</v>
      </c>
      <c r="B464" t="s">
        <v>694</v>
      </c>
    </row>
    <row r="465" spans="1:3" x14ac:dyDescent="0.4">
      <c r="A465" t="s">
        <v>695</v>
      </c>
      <c r="B465" t="s">
        <v>695</v>
      </c>
    </row>
    <row r="466" spans="1:3" x14ac:dyDescent="0.4">
      <c r="A466" t="s">
        <v>696</v>
      </c>
      <c r="B466" t="s">
        <v>696</v>
      </c>
    </row>
    <row r="467" spans="1:3" x14ac:dyDescent="0.4">
      <c r="A467" t="s">
        <v>697</v>
      </c>
      <c r="B467" t="s">
        <v>697</v>
      </c>
    </row>
    <row r="468" spans="1:3" x14ac:dyDescent="0.4">
      <c r="A468" t="s">
        <v>698</v>
      </c>
      <c r="B468" t="s">
        <v>698</v>
      </c>
    </row>
    <row r="469" spans="1:3" x14ac:dyDescent="0.4">
      <c r="A469" t="s">
        <v>699</v>
      </c>
      <c r="B469" t="s">
        <v>699</v>
      </c>
    </row>
    <row r="470" spans="1:3" x14ac:dyDescent="0.4">
      <c r="A470" t="s">
        <v>700</v>
      </c>
      <c r="B470" t="s">
        <v>700</v>
      </c>
    </row>
    <row r="471" spans="1:3" x14ac:dyDescent="0.4">
      <c r="A471" t="s">
        <v>701</v>
      </c>
      <c r="B471" t="s">
        <v>701</v>
      </c>
    </row>
    <row r="472" spans="1:3" x14ac:dyDescent="0.4">
      <c r="A472" t="s">
        <v>702</v>
      </c>
      <c r="B472" t="s">
        <v>702</v>
      </c>
      <c r="C472" t="s">
        <v>861</v>
      </c>
    </row>
    <row r="473" spans="1:3" x14ac:dyDescent="0.4">
      <c r="A473" t="s">
        <v>703</v>
      </c>
      <c r="B473" t="s">
        <v>703</v>
      </c>
    </row>
    <row r="474" spans="1:3" x14ac:dyDescent="0.4">
      <c r="A474" t="s">
        <v>704</v>
      </c>
      <c r="B474" t="s">
        <v>704</v>
      </c>
    </row>
    <row r="475" spans="1:3" x14ac:dyDescent="0.4">
      <c r="A475" t="s">
        <v>705</v>
      </c>
      <c r="B475" t="s">
        <v>705</v>
      </c>
    </row>
    <row r="476" spans="1:3" x14ac:dyDescent="0.4">
      <c r="A476" t="s">
        <v>706</v>
      </c>
    </row>
    <row r="477" spans="1:3" x14ac:dyDescent="0.4">
      <c r="A477" t="s">
        <v>707</v>
      </c>
      <c r="B477" t="s">
        <v>707</v>
      </c>
    </row>
    <row r="478" spans="1:3" x14ac:dyDescent="0.4">
      <c r="A478" t="s">
        <v>708</v>
      </c>
      <c r="B478" t="s">
        <v>708</v>
      </c>
      <c r="C478" t="s">
        <v>861</v>
      </c>
    </row>
    <row r="479" spans="1:3" x14ac:dyDescent="0.4">
      <c r="A479" t="s">
        <v>709</v>
      </c>
      <c r="B479" t="s">
        <v>709</v>
      </c>
      <c r="C479" t="s">
        <v>861</v>
      </c>
    </row>
    <row r="480" spans="1:3" x14ac:dyDescent="0.4">
      <c r="A480" t="s">
        <v>710</v>
      </c>
      <c r="B480" t="s">
        <v>710</v>
      </c>
    </row>
    <row r="481" spans="1:3" x14ac:dyDescent="0.4">
      <c r="A481" t="s">
        <v>711</v>
      </c>
      <c r="B481" t="s">
        <v>711</v>
      </c>
    </row>
    <row r="482" spans="1:3" x14ac:dyDescent="0.4">
      <c r="A482" t="s">
        <v>712</v>
      </c>
      <c r="B482" t="s">
        <v>712</v>
      </c>
    </row>
    <row r="483" spans="1:3" x14ac:dyDescent="0.4">
      <c r="A483" t="s">
        <v>713</v>
      </c>
      <c r="B483" t="s">
        <v>713</v>
      </c>
      <c r="C483" t="s">
        <v>861</v>
      </c>
    </row>
    <row r="484" spans="1:3" x14ac:dyDescent="0.4">
      <c r="A484" t="s">
        <v>714</v>
      </c>
      <c r="B484" t="s">
        <v>714</v>
      </c>
      <c r="C484" t="s">
        <v>861</v>
      </c>
    </row>
    <row r="485" spans="1:3" x14ac:dyDescent="0.4">
      <c r="A485" t="s">
        <v>715</v>
      </c>
      <c r="B485" t="s">
        <v>715</v>
      </c>
    </row>
    <row r="486" spans="1:3" x14ac:dyDescent="0.4">
      <c r="A486" t="s">
        <v>716</v>
      </c>
      <c r="B486" t="s">
        <v>716</v>
      </c>
      <c r="C486" t="s">
        <v>861</v>
      </c>
    </row>
    <row r="487" spans="1:3" x14ac:dyDescent="0.4">
      <c r="A487" t="s">
        <v>717</v>
      </c>
      <c r="B487" t="s">
        <v>717</v>
      </c>
    </row>
    <row r="488" spans="1:3" x14ac:dyDescent="0.4">
      <c r="A488" t="s">
        <v>718</v>
      </c>
    </row>
    <row r="489" spans="1:3" x14ac:dyDescent="0.4">
      <c r="A489" t="s">
        <v>719</v>
      </c>
    </row>
    <row r="490" spans="1:3" x14ac:dyDescent="0.4">
      <c r="A490" t="s">
        <v>720</v>
      </c>
    </row>
    <row r="491" spans="1:3" x14ac:dyDescent="0.4">
      <c r="A491" t="s">
        <v>721</v>
      </c>
      <c r="B491" t="s">
        <v>721</v>
      </c>
    </row>
    <row r="492" spans="1:3" x14ac:dyDescent="0.4">
      <c r="A492" t="s">
        <v>722</v>
      </c>
      <c r="B492" t="s">
        <v>722</v>
      </c>
    </row>
    <row r="493" spans="1:3" x14ac:dyDescent="0.4">
      <c r="A493" t="s">
        <v>723</v>
      </c>
      <c r="B493" t="s">
        <v>723</v>
      </c>
    </row>
    <row r="494" spans="1:3" x14ac:dyDescent="0.4">
      <c r="A494" t="s">
        <v>724</v>
      </c>
      <c r="B494" t="s">
        <v>724</v>
      </c>
    </row>
    <row r="495" spans="1:3" x14ac:dyDescent="0.4">
      <c r="A495" t="s">
        <v>725</v>
      </c>
      <c r="B495" t="s">
        <v>725</v>
      </c>
    </row>
    <row r="496" spans="1:3" x14ac:dyDescent="0.4">
      <c r="A496" t="s">
        <v>726</v>
      </c>
      <c r="B496" t="s">
        <v>726</v>
      </c>
    </row>
    <row r="497" spans="1:3" x14ac:dyDescent="0.4">
      <c r="A497" t="s">
        <v>727</v>
      </c>
      <c r="B497" t="s">
        <v>727</v>
      </c>
      <c r="C497" t="s">
        <v>861</v>
      </c>
    </row>
    <row r="498" spans="1:3" x14ac:dyDescent="0.4">
      <c r="A498" t="s">
        <v>728</v>
      </c>
      <c r="B498" t="s">
        <v>728</v>
      </c>
    </row>
    <row r="499" spans="1:3" x14ac:dyDescent="0.4">
      <c r="A499" t="s">
        <v>729</v>
      </c>
    </row>
    <row r="500" spans="1:3" x14ac:dyDescent="0.4">
      <c r="A500" t="s">
        <v>730</v>
      </c>
      <c r="B500" t="s">
        <v>730</v>
      </c>
    </row>
    <row r="501" spans="1:3" x14ac:dyDescent="0.4">
      <c r="A501" t="s">
        <v>731</v>
      </c>
      <c r="B501" t="s">
        <v>731</v>
      </c>
    </row>
    <row r="502" spans="1:3" x14ac:dyDescent="0.4">
      <c r="A502" t="s">
        <v>732</v>
      </c>
    </row>
    <row r="503" spans="1:3" x14ac:dyDescent="0.4">
      <c r="A503" t="s">
        <v>733</v>
      </c>
      <c r="B503" t="s">
        <v>733</v>
      </c>
    </row>
    <row r="504" spans="1:3" x14ac:dyDescent="0.4">
      <c r="A504" t="s">
        <v>734</v>
      </c>
      <c r="B504" t="s">
        <v>734</v>
      </c>
    </row>
    <row r="505" spans="1:3" x14ac:dyDescent="0.4">
      <c r="A505" t="s">
        <v>735</v>
      </c>
    </row>
    <row r="506" spans="1:3" x14ac:dyDescent="0.4">
      <c r="A506" t="s">
        <v>736</v>
      </c>
      <c r="B506" t="s">
        <v>736</v>
      </c>
    </row>
    <row r="507" spans="1:3" x14ac:dyDescent="0.4">
      <c r="A507" t="s">
        <v>737</v>
      </c>
      <c r="B507" t="s">
        <v>737</v>
      </c>
    </row>
    <row r="508" spans="1:3" x14ac:dyDescent="0.4">
      <c r="A508" t="s">
        <v>738</v>
      </c>
      <c r="B508" t="s">
        <v>738</v>
      </c>
    </row>
    <row r="509" spans="1:3" x14ac:dyDescent="0.4">
      <c r="A509" t="s">
        <v>739</v>
      </c>
      <c r="B509" t="s">
        <v>739</v>
      </c>
    </row>
    <row r="510" spans="1:3" x14ac:dyDescent="0.4">
      <c r="A510" t="s">
        <v>740</v>
      </c>
      <c r="B510" t="s">
        <v>740</v>
      </c>
      <c r="C510" t="s">
        <v>861</v>
      </c>
    </row>
    <row r="511" spans="1:3" x14ac:dyDescent="0.4">
      <c r="A511" t="s">
        <v>741</v>
      </c>
      <c r="B511" t="s">
        <v>741</v>
      </c>
    </row>
    <row r="512" spans="1:3" x14ac:dyDescent="0.4">
      <c r="A512" t="s">
        <v>742</v>
      </c>
    </row>
    <row r="513" spans="1:3" x14ac:dyDescent="0.4">
      <c r="A513" t="s">
        <v>743</v>
      </c>
      <c r="B513" t="s">
        <v>743</v>
      </c>
      <c r="C513" t="s">
        <v>861</v>
      </c>
    </row>
    <row r="514" spans="1:3" x14ac:dyDescent="0.4">
      <c r="A514" t="s">
        <v>744</v>
      </c>
      <c r="B514" t="s">
        <v>744</v>
      </c>
    </row>
    <row r="515" spans="1:3" x14ac:dyDescent="0.4">
      <c r="A515" t="s">
        <v>745</v>
      </c>
      <c r="B515" t="s">
        <v>745</v>
      </c>
    </row>
    <row r="516" spans="1:3" x14ac:dyDescent="0.4">
      <c r="A516" t="s">
        <v>746</v>
      </c>
      <c r="B516" t="s">
        <v>746</v>
      </c>
    </row>
    <row r="517" spans="1:3" x14ac:dyDescent="0.4">
      <c r="A517" t="s">
        <v>747</v>
      </c>
    </row>
    <row r="518" spans="1:3" x14ac:dyDescent="0.4">
      <c r="A518" t="s">
        <v>748</v>
      </c>
    </row>
    <row r="519" spans="1:3" x14ac:dyDescent="0.4">
      <c r="A519" t="s">
        <v>749</v>
      </c>
      <c r="B519" t="s">
        <v>749</v>
      </c>
    </row>
    <row r="520" spans="1:3" x14ac:dyDescent="0.4">
      <c r="A520" t="s">
        <v>750</v>
      </c>
      <c r="B520" t="s">
        <v>750</v>
      </c>
    </row>
    <row r="521" spans="1:3" x14ac:dyDescent="0.4">
      <c r="A521" t="s">
        <v>751</v>
      </c>
    </row>
    <row r="522" spans="1:3" x14ac:dyDescent="0.4">
      <c r="A522" t="s">
        <v>752</v>
      </c>
    </row>
    <row r="523" spans="1:3" x14ac:dyDescent="0.4">
      <c r="A523" t="s">
        <v>753</v>
      </c>
      <c r="B523" t="s">
        <v>753</v>
      </c>
      <c r="C523" t="s">
        <v>861</v>
      </c>
    </row>
    <row r="524" spans="1:3" x14ac:dyDescent="0.4">
      <c r="A524" t="s">
        <v>754</v>
      </c>
    </row>
    <row r="525" spans="1:3" x14ac:dyDescent="0.4">
      <c r="A525" t="s">
        <v>755</v>
      </c>
      <c r="B525" t="s">
        <v>755</v>
      </c>
      <c r="C525" t="s">
        <v>861</v>
      </c>
    </row>
    <row r="526" spans="1:3" x14ac:dyDescent="0.4">
      <c r="A526" t="s">
        <v>756</v>
      </c>
      <c r="B526" t="s">
        <v>756</v>
      </c>
    </row>
    <row r="527" spans="1:3" x14ac:dyDescent="0.4">
      <c r="A527" t="s">
        <v>757</v>
      </c>
      <c r="B527" t="s">
        <v>757</v>
      </c>
    </row>
    <row r="528" spans="1:3" x14ac:dyDescent="0.4">
      <c r="A528" t="s">
        <v>758</v>
      </c>
      <c r="B528" t="s">
        <v>758</v>
      </c>
    </row>
    <row r="529" spans="1:3" x14ac:dyDescent="0.4">
      <c r="A529" t="s">
        <v>759</v>
      </c>
      <c r="B529" t="s">
        <v>759</v>
      </c>
    </row>
    <row r="530" spans="1:3" x14ac:dyDescent="0.4">
      <c r="A530" t="s">
        <v>760</v>
      </c>
      <c r="B530" t="s">
        <v>760</v>
      </c>
    </row>
    <row r="531" spans="1:3" x14ac:dyDescent="0.4">
      <c r="A531" t="s">
        <v>761</v>
      </c>
      <c r="B531" t="s">
        <v>761</v>
      </c>
    </row>
    <row r="532" spans="1:3" x14ac:dyDescent="0.4">
      <c r="A532" t="s">
        <v>762</v>
      </c>
      <c r="B532" t="s">
        <v>762</v>
      </c>
    </row>
    <row r="533" spans="1:3" x14ac:dyDescent="0.4">
      <c r="A533" t="s">
        <v>763</v>
      </c>
      <c r="B533" t="s">
        <v>763</v>
      </c>
      <c r="C533" t="s">
        <v>861</v>
      </c>
    </row>
    <row r="534" spans="1:3" x14ac:dyDescent="0.4">
      <c r="A534" t="s">
        <v>764</v>
      </c>
      <c r="B534" t="s">
        <v>764</v>
      </c>
      <c r="C534" t="s">
        <v>861</v>
      </c>
    </row>
    <row r="535" spans="1:3" x14ac:dyDescent="0.4">
      <c r="A535" t="s">
        <v>765</v>
      </c>
      <c r="B535" t="s">
        <v>765</v>
      </c>
      <c r="C535" t="s">
        <v>861</v>
      </c>
    </row>
    <row r="536" spans="1:3" x14ac:dyDescent="0.4">
      <c r="A536" t="s">
        <v>766</v>
      </c>
      <c r="B536" t="s">
        <v>766</v>
      </c>
    </row>
    <row r="537" spans="1:3" x14ac:dyDescent="0.4">
      <c r="A537" t="s">
        <v>767</v>
      </c>
      <c r="B537" t="s">
        <v>767</v>
      </c>
    </row>
    <row r="538" spans="1:3" x14ac:dyDescent="0.4">
      <c r="A538" s="21" t="s">
        <v>768</v>
      </c>
    </row>
    <row r="539" spans="1:3" x14ac:dyDescent="0.4">
      <c r="A539" t="s">
        <v>769</v>
      </c>
      <c r="B539" t="s">
        <v>769</v>
      </c>
    </row>
    <row r="540" spans="1:3" x14ac:dyDescent="0.4">
      <c r="A540" t="s">
        <v>770</v>
      </c>
    </row>
    <row r="541" spans="1:3" x14ac:dyDescent="0.4">
      <c r="A541" t="s">
        <v>771</v>
      </c>
    </row>
    <row r="542" spans="1:3" x14ac:dyDescent="0.4">
      <c r="A542" t="s">
        <v>772</v>
      </c>
    </row>
    <row r="543" spans="1:3" x14ac:dyDescent="0.4">
      <c r="A543" t="s">
        <v>773</v>
      </c>
    </row>
    <row r="544" spans="1:3" x14ac:dyDescent="0.4">
      <c r="A544" t="s">
        <v>774</v>
      </c>
    </row>
    <row r="545" spans="1:3" x14ac:dyDescent="0.4">
      <c r="A545" t="s">
        <v>775</v>
      </c>
    </row>
    <row r="546" spans="1:3" x14ac:dyDescent="0.4">
      <c r="A546" t="s">
        <v>776</v>
      </c>
    </row>
    <row r="547" spans="1:3" x14ac:dyDescent="0.4">
      <c r="A547" t="s">
        <v>777</v>
      </c>
      <c r="B547" t="s">
        <v>777</v>
      </c>
      <c r="C547" t="s">
        <v>861</v>
      </c>
    </row>
    <row r="548" spans="1:3" x14ac:dyDescent="0.4">
      <c r="A548" t="s">
        <v>778</v>
      </c>
      <c r="B548" t="s">
        <v>778</v>
      </c>
    </row>
    <row r="549" spans="1:3" x14ac:dyDescent="0.4">
      <c r="A549" t="s">
        <v>779</v>
      </c>
      <c r="B549" t="s">
        <v>779</v>
      </c>
    </row>
    <row r="550" spans="1:3" x14ac:dyDescent="0.4">
      <c r="A550" t="s">
        <v>780</v>
      </c>
    </row>
    <row r="551" spans="1:3" x14ac:dyDescent="0.4">
      <c r="A551" t="s">
        <v>781</v>
      </c>
    </row>
    <row r="552" spans="1:3" x14ac:dyDescent="0.4">
      <c r="A552" t="s">
        <v>782</v>
      </c>
      <c r="B552" t="s">
        <v>782</v>
      </c>
      <c r="C552" t="s">
        <v>861</v>
      </c>
    </row>
    <row r="553" spans="1:3" x14ac:dyDescent="0.4">
      <c r="A553" t="s">
        <v>783</v>
      </c>
      <c r="B553" t="s">
        <v>783</v>
      </c>
    </row>
    <row r="554" spans="1:3" x14ac:dyDescent="0.4">
      <c r="A554" t="s">
        <v>784</v>
      </c>
      <c r="B554" t="s">
        <v>784</v>
      </c>
    </row>
    <row r="555" spans="1:3" x14ac:dyDescent="0.4">
      <c r="A555" t="s">
        <v>785</v>
      </c>
      <c r="B555" t="s">
        <v>785</v>
      </c>
    </row>
    <row r="556" spans="1:3" x14ac:dyDescent="0.4">
      <c r="A556" t="s">
        <v>786</v>
      </c>
      <c r="B556" t="s">
        <v>786</v>
      </c>
    </row>
    <row r="557" spans="1:3" x14ac:dyDescent="0.4">
      <c r="A557" t="s">
        <v>787</v>
      </c>
      <c r="B557" t="s">
        <v>787</v>
      </c>
    </row>
    <row r="558" spans="1:3" x14ac:dyDescent="0.4">
      <c r="A558" t="s">
        <v>788</v>
      </c>
    </row>
    <row r="559" spans="1:3" x14ac:dyDescent="0.4">
      <c r="A559" t="s">
        <v>789</v>
      </c>
    </row>
    <row r="560" spans="1:3" x14ac:dyDescent="0.4">
      <c r="A560" t="s">
        <v>790</v>
      </c>
      <c r="B560" t="s">
        <v>790</v>
      </c>
    </row>
    <row r="561" spans="1:3" x14ac:dyDescent="0.4">
      <c r="A561" s="21" t="s">
        <v>791</v>
      </c>
    </row>
    <row r="562" spans="1:3" x14ac:dyDescent="0.4">
      <c r="A562" t="s">
        <v>792</v>
      </c>
    </row>
    <row r="563" spans="1:3" x14ac:dyDescent="0.4">
      <c r="A563" t="s">
        <v>793</v>
      </c>
      <c r="B563" t="s">
        <v>793</v>
      </c>
      <c r="C563" t="s">
        <v>861</v>
      </c>
    </row>
    <row r="564" spans="1:3" x14ac:dyDescent="0.4">
      <c r="A564" t="s">
        <v>794</v>
      </c>
      <c r="B564" t="s">
        <v>794</v>
      </c>
    </row>
    <row r="565" spans="1:3" x14ac:dyDescent="0.4">
      <c r="A565" t="s">
        <v>795</v>
      </c>
    </row>
    <row r="566" spans="1:3" x14ac:dyDescent="0.4">
      <c r="A566" t="s">
        <v>796</v>
      </c>
    </row>
    <row r="567" spans="1:3" x14ac:dyDescent="0.4">
      <c r="A567" t="s">
        <v>797</v>
      </c>
    </row>
    <row r="568" spans="1:3" x14ac:dyDescent="0.4">
      <c r="A568" t="s">
        <v>798</v>
      </c>
      <c r="B568" t="s">
        <v>798</v>
      </c>
    </row>
    <row r="569" spans="1:3" x14ac:dyDescent="0.4">
      <c r="A569" t="s">
        <v>799</v>
      </c>
      <c r="B569" t="s">
        <v>799</v>
      </c>
    </row>
    <row r="570" spans="1:3" x14ac:dyDescent="0.4">
      <c r="A570" t="s">
        <v>800</v>
      </c>
    </row>
    <row r="571" spans="1:3" x14ac:dyDescent="0.4">
      <c r="A571" t="s">
        <v>801</v>
      </c>
    </row>
    <row r="572" spans="1:3" x14ac:dyDescent="0.4">
      <c r="A572" t="s">
        <v>802</v>
      </c>
      <c r="B572" t="s">
        <v>802</v>
      </c>
    </row>
    <row r="573" spans="1:3" x14ac:dyDescent="0.4">
      <c r="A573" t="s">
        <v>803</v>
      </c>
    </row>
    <row r="574" spans="1:3" x14ac:dyDescent="0.4">
      <c r="A574" t="s">
        <v>804</v>
      </c>
    </row>
    <row r="575" spans="1:3" x14ac:dyDescent="0.4">
      <c r="A575" t="s">
        <v>805</v>
      </c>
    </row>
    <row r="576" spans="1:3" x14ac:dyDescent="0.4">
      <c r="A576" t="s">
        <v>806</v>
      </c>
      <c r="B576" t="s">
        <v>806</v>
      </c>
    </row>
    <row r="577" spans="1:3" x14ac:dyDescent="0.4">
      <c r="A577" t="s">
        <v>807</v>
      </c>
    </row>
    <row r="578" spans="1:3" x14ac:dyDescent="0.4">
      <c r="A578" s="21" t="s">
        <v>808</v>
      </c>
    </row>
    <row r="579" spans="1:3" x14ac:dyDescent="0.4">
      <c r="A579" t="s">
        <v>809</v>
      </c>
      <c r="B579" t="s">
        <v>809</v>
      </c>
      <c r="C579" t="s">
        <v>861</v>
      </c>
    </row>
    <row r="580" spans="1:3" x14ac:dyDescent="0.4">
      <c r="A580" s="21" t="s">
        <v>810</v>
      </c>
    </row>
    <row r="581" spans="1:3" x14ac:dyDescent="0.4">
      <c r="A581" t="s">
        <v>811</v>
      </c>
      <c r="B581" t="s">
        <v>811</v>
      </c>
      <c r="C581" t="s">
        <v>861</v>
      </c>
    </row>
    <row r="582" spans="1:3" x14ac:dyDescent="0.4">
      <c r="A582" t="s">
        <v>812</v>
      </c>
      <c r="B582" t="s">
        <v>812</v>
      </c>
      <c r="C582" t="s">
        <v>861</v>
      </c>
    </row>
    <row r="583" spans="1:3" x14ac:dyDescent="0.4">
      <c r="A583" t="s">
        <v>813</v>
      </c>
      <c r="B583" t="s">
        <v>813</v>
      </c>
      <c r="C583" t="s">
        <v>861</v>
      </c>
    </row>
    <row r="584" spans="1:3" x14ac:dyDescent="0.4">
      <c r="A584" t="s">
        <v>814</v>
      </c>
      <c r="B584" t="s">
        <v>814</v>
      </c>
      <c r="C584" t="s">
        <v>861</v>
      </c>
    </row>
    <row r="585" spans="1:3" x14ac:dyDescent="0.4">
      <c r="A585" s="21" t="s">
        <v>815</v>
      </c>
    </row>
    <row r="586" spans="1:3" x14ac:dyDescent="0.4">
      <c r="A586" s="21" t="s">
        <v>816</v>
      </c>
    </row>
    <row r="587" spans="1:3" x14ac:dyDescent="0.4">
      <c r="A587" t="s">
        <v>817</v>
      </c>
      <c r="B587" t="s">
        <v>817</v>
      </c>
    </row>
    <row r="588" spans="1:3" x14ac:dyDescent="0.4">
      <c r="A588" s="21" t="s">
        <v>818</v>
      </c>
    </row>
    <row r="589" spans="1:3" x14ac:dyDescent="0.4">
      <c r="A589" t="s">
        <v>819</v>
      </c>
      <c r="B589" t="s">
        <v>819</v>
      </c>
    </row>
    <row r="590" spans="1:3" x14ac:dyDescent="0.4">
      <c r="A590" t="s">
        <v>820</v>
      </c>
    </row>
    <row r="591" spans="1:3" x14ac:dyDescent="0.4">
      <c r="A591" t="s">
        <v>821</v>
      </c>
    </row>
    <row r="592" spans="1:3" x14ac:dyDescent="0.4">
      <c r="A592" s="21" t="s">
        <v>822</v>
      </c>
    </row>
    <row r="593" spans="1:3" x14ac:dyDescent="0.4">
      <c r="A593" t="s">
        <v>823</v>
      </c>
      <c r="B593" t="s">
        <v>823</v>
      </c>
    </row>
    <row r="594" spans="1:3" x14ac:dyDescent="0.4">
      <c r="A594" t="s">
        <v>824</v>
      </c>
      <c r="B594" t="s">
        <v>824</v>
      </c>
    </row>
    <row r="595" spans="1:3" x14ac:dyDescent="0.4">
      <c r="A595" t="s">
        <v>825</v>
      </c>
      <c r="B595" t="s">
        <v>825</v>
      </c>
    </row>
    <row r="596" spans="1:3" x14ac:dyDescent="0.4">
      <c r="A596" t="s">
        <v>826</v>
      </c>
      <c r="B596" t="s">
        <v>826</v>
      </c>
      <c r="C596" t="s">
        <v>861</v>
      </c>
    </row>
    <row r="597" spans="1:3" x14ac:dyDescent="0.4">
      <c r="A597" t="s">
        <v>827</v>
      </c>
    </row>
    <row r="598" spans="1:3" x14ac:dyDescent="0.4">
      <c r="A598" t="s">
        <v>828</v>
      </c>
    </row>
    <row r="599" spans="1:3" x14ac:dyDescent="0.4">
      <c r="A599" t="s">
        <v>829</v>
      </c>
    </row>
    <row r="600" spans="1:3" x14ac:dyDescent="0.4">
      <c r="A600" t="s">
        <v>830</v>
      </c>
      <c r="B600" t="s">
        <v>830</v>
      </c>
    </row>
    <row r="601" spans="1:3" x14ac:dyDescent="0.4">
      <c r="A601" s="21" t="s">
        <v>831</v>
      </c>
    </row>
    <row r="602" spans="1:3" x14ac:dyDescent="0.4">
      <c r="A602" t="s">
        <v>832</v>
      </c>
    </row>
    <row r="603" spans="1:3" x14ac:dyDescent="0.4">
      <c r="A603" t="s">
        <v>833</v>
      </c>
    </row>
    <row r="604" spans="1:3" x14ac:dyDescent="0.4">
      <c r="A604" t="s">
        <v>834</v>
      </c>
    </row>
    <row r="605" spans="1:3" x14ac:dyDescent="0.4">
      <c r="A605" t="s">
        <v>835</v>
      </c>
      <c r="B605" t="s">
        <v>835</v>
      </c>
    </row>
    <row r="606" spans="1:3" x14ac:dyDescent="0.4">
      <c r="A606" t="s">
        <v>836</v>
      </c>
    </row>
    <row r="607" spans="1:3" x14ac:dyDescent="0.4">
      <c r="A607" t="s">
        <v>837</v>
      </c>
      <c r="B607" t="s">
        <v>837</v>
      </c>
      <c r="C607" t="s">
        <v>861</v>
      </c>
    </row>
    <row r="608" spans="1:3" x14ac:dyDescent="0.4">
      <c r="A608" t="s">
        <v>838</v>
      </c>
    </row>
    <row r="609" spans="1:3" x14ac:dyDescent="0.4">
      <c r="A609" t="s">
        <v>839</v>
      </c>
    </row>
    <row r="610" spans="1:3" x14ac:dyDescent="0.4">
      <c r="A610" t="s">
        <v>840</v>
      </c>
    </row>
    <row r="611" spans="1:3" x14ac:dyDescent="0.4">
      <c r="A611" t="s">
        <v>841</v>
      </c>
    </row>
    <row r="612" spans="1:3" x14ac:dyDescent="0.4">
      <c r="A612" t="s">
        <v>842</v>
      </c>
    </row>
    <row r="613" spans="1:3" x14ac:dyDescent="0.4">
      <c r="A613" t="s">
        <v>843</v>
      </c>
      <c r="B613" t="s">
        <v>843</v>
      </c>
      <c r="C613" t="s">
        <v>861</v>
      </c>
    </row>
    <row r="614" spans="1:3" x14ac:dyDescent="0.4">
      <c r="A614" t="s">
        <v>844</v>
      </c>
      <c r="B614" t="s">
        <v>844</v>
      </c>
    </row>
    <row r="615" spans="1:3" x14ac:dyDescent="0.4">
      <c r="A615" t="s">
        <v>845</v>
      </c>
    </row>
    <row r="616" spans="1:3" x14ac:dyDescent="0.4">
      <c r="A616" s="21" t="s">
        <v>846</v>
      </c>
    </row>
    <row r="617" spans="1:3" x14ac:dyDescent="0.4">
      <c r="A617" t="s">
        <v>847</v>
      </c>
      <c r="B617" t="s">
        <v>847</v>
      </c>
    </row>
    <row r="618" spans="1:3" x14ac:dyDescent="0.4">
      <c r="A618" t="s">
        <v>848</v>
      </c>
    </row>
    <row r="619" spans="1:3" x14ac:dyDescent="0.4">
      <c r="A619" t="s">
        <v>849</v>
      </c>
    </row>
    <row r="620" spans="1:3" x14ac:dyDescent="0.4">
      <c r="A620" t="s">
        <v>850</v>
      </c>
    </row>
    <row r="621" spans="1:3" x14ac:dyDescent="0.4">
      <c r="A621" t="s">
        <v>851</v>
      </c>
      <c r="B621" t="s">
        <v>851</v>
      </c>
    </row>
    <row r="622" spans="1:3" x14ac:dyDescent="0.4">
      <c r="A622" t="s">
        <v>852</v>
      </c>
      <c r="B622" t="s">
        <v>852</v>
      </c>
    </row>
    <row r="623" spans="1:3" x14ac:dyDescent="0.4">
      <c r="A623" t="s">
        <v>853</v>
      </c>
      <c r="B623" t="s">
        <v>853</v>
      </c>
    </row>
    <row r="624" spans="1:3" x14ac:dyDescent="0.4">
      <c r="A624" t="s">
        <v>854</v>
      </c>
      <c r="B624" t="s">
        <v>854</v>
      </c>
      <c r="C624" t="s">
        <v>861</v>
      </c>
    </row>
    <row r="625" spans="1:3" x14ac:dyDescent="0.4">
      <c r="A625" t="s">
        <v>855</v>
      </c>
      <c r="B625" t="s">
        <v>855</v>
      </c>
      <c r="C625" t="s">
        <v>861</v>
      </c>
    </row>
    <row r="626" spans="1:3" x14ac:dyDescent="0.4">
      <c r="A626" s="21" t="s">
        <v>856</v>
      </c>
    </row>
    <row r="627" spans="1:3" x14ac:dyDescent="0.4">
      <c r="A627" t="s">
        <v>857</v>
      </c>
      <c r="B627" t="s">
        <v>857</v>
      </c>
      <c r="C627" t="s">
        <v>861</v>
      </c>
    </row>
  </sheetData>
  <autoFilter ref="A1:D627" xr:uid="{2F097BEC-5E7E-4485-970F-6CBA3C148D33}"/>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2636</v>
      </c>
    </row>
    <row r="3" spans="1:30" ht="19.5" thickBot="1" x14ac:dyDescent="0.45">
      <c r="B3" s="27" t="s">
        <v>2002</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2015</v>
      </c>
      <c r="Z5" s="34" t="str">
        <f>F45</f>
        <v>10.0.100.101</v>
      </c>
      <c r="AA5" s="38"/>
      <c r="AB5" s="47" t="s">
        <v>2036</v>
      </c>
      <c r="AC5" s="34" t="str">
        <f>IF(F50="","",F50)</f>
        <v>10.0.102.0/24</v>
      </c>
    </row>
    <row r="6" spans="1:30" x14ac:dyDescent="0.4">
      <c r="B6" s="38"/>
      <c r="C6" s="38"/>
      <c r="D6" s="47"/>
      <c r="E6" s="34"/>
      <c r="F6" s="38"/>
      <c r="G6" s="33"/>
      <c r="I6" s="38"/>
      <c r="J6" s="78" t="s">
        <v>1987</v>
      </c>
      <c r="K6" s="79"/>
      <c r="L6" s="38"/>
      <c r="N6" s="48"/>
      <c r="O6" s="38"/>
      <c r="P6" s="47"/>
      <c r="Q6" s="34"/>
      <c r="R6" s="38"/>
      <c r="S6" s="38"/>
      <c r="T6" s="38"/>
      <c r="U6" s="33"/>
      <c r="V6" s="34"/>
      <c r="W6" s="38"/>
      <c r="X6" s="38"/>
      <c r="Y6" s="47" t="s">
        <v>2016</v>
      </c>
      <c r="Z6" s="34" t="str">
        <f>F46</f>
        <v>10.0.100.102</v>
      </c>
      <c r="AA6" s="38"/>
      <c r="AB6" s="47" t="s">
        <v>2037</v>
      </c>
      <c r="AC6" s="34" t="str">
        <f>IF(F51="","",F51)</f>
        <v>10.0.103.101</v>
      </c>
    </row>
    <row r="7" spans="1:30" x14ac:dyDescent="0.4">
      <c r="D7" s="33"/>
      <c r="E7" s="34"/>
      <c r="G7" s="31"/>
      <c r="H7" s="32"/>
      <c r="K7" s="49" t="str">
        <f>F37 &amp; "/" &amp; F38</f>
        <v>172.28.0.100/16</v>
      </c>
      <c r="M7" s="31"/>
      <c r="N7" s="32"/>
      <c r="P7" s="33"/>
      <c r="Q7" s="34"/>
      <c r="U7" s="35"/>
      <c r="V7" s="36"/>
      <c r="Y7" s="47" t="s">
        <v>2017</v>
      </c>
      <c r="Z7" s="34" t="str">
        <f>F47</f>
        <v>10.0.100.103</v>
      </c>
      <c r="AB7" s="47" t="s">
        <v>2038</v>
      </c>
      <c r="AC7" s="34" t="str">
        <f>IF(F52="","",F52)</f>
        <v>10.0.104.101</v>
      </c>
    </row>
    <row r="8" spans="1:30" x14ac:dyDescent="0.4">
      <c r="C8" s="35"/>
      <c r="D8" s="77" t="s">
        <v>1981</v>
      </c>
      <c r="E8" s="77"/>
      <c r="F8" s="36"/>
      <c r="G8" s="78" t="s">
        <v>1986</v>
      </c>
      <c r="H8" s="79"/>
      <c r="M8" s="78" t="s">
        <v>1986</v>
      </c>
      <c r="N8" s="79"/>
      <c r="O8" s="35"/>
      <c r="P8" s="77" t="s">
        <v>1981</v>
      </c>
      <c r="Q8" s="77"/>
      <c r="R8" s="36"/>
      <c r="U8" s="86" t="s">
        <v>2009</v>
      </c>
      <c r="V8" s="87"/>
      <c r="Y8" s="47" t="s">
        <v>2028</v>
      </c>
      <c r="Z8" s="34" t="str">
        <f>F48</f>
        <v>10.0.101.101</v>
      </c>
      <c r="AB8" s="47" t="s">
        <v>2039</v>
      </c>
      <c r="AC8" s="34" t="str">
        <f>IF(F53="","",F53)</f>
        <v>10.0.105.101</v>
      </c>
    </row>
    <row r="9" spans="1:30" x14ac:dyDescent="0.4">
      <c r="C9" s="37"/>
      <c r="D9" s="42" t="s">
        <v>1043</v>
      </c>
      <c r="E9" s="42" t="s">
        <v>1984</v>
      </c>
      <c r="F9" s="39"/>
      <c r="O9" s="37"/>
      <c r="P9" s="42" t="s">
        <v>1043</v>
      </c>
      <c r="Q9" s="42" t="s">
        <v>1984</v>
      </c>
      <c r="R9" s="39"/>
      <c r="U9" s="40"/>
      <c r="V9" s="41"/>
      <c r="Y9" s="47" t="s">
        <v>2029</v>
      </c>
      <c r="Z9" s="34" t="str">
        <f>F49</f>
        <v>10.0.101.102</v>
      </c>
      <c r="AB9" s="47" t="s">
        <v>2040</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1982</v>
      </c>
      <c r="E13" s="42" t="s">
        <v>1985</v>
      </c>
      <c r="F13" s="39"/>
      <c r="O13" s="37"/>
      <c r="P13" s="42" t="s">
        <v>1982</v>
      </c>
      <c r="Q13" s="42" t="s">
        <v>1985</v>
      </c>
      <c r="R13" s="39"/>
      <c r="U13" s="80" t="s">
        <v>2065</v>
      </c>
      <c r="V13" s="81"/>
      <c r="X13" s="80" t="s">
        <v>2064</v>
      </c>
      <c r="Y13" s="81"/>
      <c r="AA13" s="33"/>
      <c r="AB13" s="34" t="s">
        <v>2050</v>
      </c>
    </row>
    <row r="14" spans="1:30" ht="18.75" customHeight="1" x14ac:dyDescent="0.4">
      <c r="C14" s="40"/>
      <c r="D14" s="77" t="s">
        <v>1983</v>
      </c>
      <c r="E14" s="77"/>
      <c r="F14" s="41"/>
      <c r="J14" t="str">
        <f>F35</f>
        <v>ol-10</v>
      </c>
      <c r="O14" s="40"/>
      <c r="P14" s="77" t="s">
        <v>1983</v>
      </c>
      <c r="Q14" s="77"/>
      <c r="R14" s="41"/>
      <c r="U14" s="82"/>
      <c r="V14" s="83"/>
      <c r="X14" s="82"/>
      <c r="Y14" s="83"/>
      <c r="AA14" s="33"/>
      <c r="AB14" s="34" t="s">
        <v>2051</v>
      </c>
    </row>
    <row r="15" spans="1:30" x14ac:dyDescent="0.4">
      <c r="D15" s="43"/>
      <c r="E15" s="44"/>
      <c r="K15" s="12" t="str">
        <f>F40 &amp; "/" &amp; F41</f>
        <v>10.0.0.100/24</v>
      </c>
      <c r="P15" s="43"/>
      <c r="Q15" s="44"/>
      <c r="U15" s="84"/>
      <c r="V15" s="85"/>
      <c r="X15" s="84"/>
      <c r="Y15" s="85"/>
      <c r="AA15" s="33"/>
      <c r="AB15" s="58" t="s">
        <v>2053</v>
      </c>
    </row>
    <row r="16" spans="1:30" x14ac:dyDescent="0.4">
      <c r="D16" s="33"/>
      <c r="E16" s="34"/>
      <c r="J16" s="78" t="s">
        <v>1989</v>
      </c>
      <c r="K16" s="79"/>
      <c r="P16" s="33"/>
      <c r="Q16" s="34"/>
      <c r="U16" s="43"/>
      <c r="V16" s="44"/>
      <c r="X16" s="43"/>
      <c r="Y16" s="44"/>
      <c r="AA16" s="33"/>
      <c r="AB16" s="34" t="s">
        <v>2052</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2003</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1988</v>
      </c>
    </row>
    <row r="23" spans="2:30" x14ac:dyDescent="0.4">
      <c r="E23" s="50" t="s">
        <v>2047</v>
      </c>
      <c r="F23" s="7" t="s">
        <v>2048</v>
      </c>
    </row>
    <row r="24" spans="2:30" x14ac:dyDescent="0.4">
      <c r="E24" s="50" t="s">
        <v>1991</v>
      </c>
      <c r="F24" s="7" t="s">
        <v>1990</v>
      </c>
    </row>
    <row r="25" spans="2:30" x14ac:dyDescent="0.4">
      <c r="E25" s="50" t="s">
        <v>1992</v>
      </c>
      <c r="F25" s="7" t="s">
        <v>1993</v>
      </c>
    </row>
    <row r="26" spans="2:30" x14ac:dyDescent="0.4">
      <c r="E26" s="50" t="s">
        <v>2004</v>
      </c>
      <c r="F26" s="7" t="s">
        <v>2011</v>
      </c>
    </row>
    <row r="27" spans="2:30" x14ac:dyDescent="0.4">
      <c r="F27" s="8"/>
    </row>
    <row r="28" spans="2:30" x14ac:dyDescent="0.4">
      <c r="B28" t="s">
        <v>1994</v>
      </c>
      <c r="F28" s="8"/>
    </row>
    <row r="29" spans="2:30" x14ac:dyDescent="0.4">
      <c r="E29" s="50" t="s">
        <v>2047</v>
      </c>
      <c r="F29" s="7" t="s">
        <v>2049</v>
      </c>
    </row>
    <row r="30" spans="2:30" x14ac:dyDescent="0.4">
      <c r="E30" s="50" t="s">
        <v>1991</v>
      </c>
      <c r="F30" s="7" t="s">
        <v>1995</v>
      </c>
    </row>
    <row r="31" spans="2:30" x14ac:dyDescent="0.4">
      <c r="E31" s="50" t="s">
        <v>1992</v>
      </c>
      <c r="F31" s="7" t="s">
        <v>1996</v>
      </c>
    </row>
    <row r="32" spans="2:30" x14ac:dyDescent="0.4">
      <c r="E32" s="50" t="s">
        <v>2004</v>
      </c>
      <c r="F32" s="7" t="s">
        <v>2012</v>
      </c>
    </row>
    <row r="33" spans="2:11" x14ac:dyDescent="0.4">
      <c r="F33" s="8"/>
    </row>
    <row r="34" spans="2:11" x14ac:dyDescent="0.4">
      <c r="B34" t="s">
        <v>1997</v>
      </c>
      <c r="F34" s="8"/>
    </row>
    <row r="35" spans="2:11" x14ac:dyDescent="0.4">
      <c r="E35" s="50" t="s">
        <v>1046</v>
      </c>
      <c r="F35" s="7" t="s">
        <v>1071</v>
      </c>
    </row>
    <row r="36" spans="2:11" x14ac:dyDescent="0.4">
      <c r="E36" s="50" t="s">
        <v>1998</v>
      </c>
      <c r="F36" s="60" t="s">
        <v>2066</v>
      </c>
    </row>
    <row r="37" spans="2:11" x14ac:dyDescent="0.4">
      <c r="E37" s="50" t="s">
        <v>2000</v>
      </c>
      <c r="F37" s="7" t="s">
        <v>1999</v>
      </c>
    </row>
    <row r="38" spans="2:11" x14ac:dyDescent="0.4">
      <c r="E38" s="50" t="s">
        <v>2001</v>
      </c>
      <c r="F38" s="60" t="s">
        <v>2066</v>
      </c>
    </row>
    <row r="39" spans="2:11" x14ac:dyDescent="0.4">
      <c r="E39" s="50" t="s">
        <v>2005</v>
      </c>
      <c r="F39" s="60" t="s">
        <v>2067</v>
      </c>
    </row>
    <row r="40" spans="2:11" x14ac:dyDescent="0.4">
      <c r="E40" s="50" t="s">
        <v>2006</v>
      </c>
      <c r="F40" s="7" t="s">
        <v>2008</v>
      </c>
    </row>
    <row r="41" spans="2:11" x14ac:dyDescent="0.4">
      <c r="E41" s="50" t="s">
        <v>2007</v>
      </c>
      <c r="F41" s="60" t="s">
        <v>2067</v>
      </c>
    </row>
    <row r="42" spans="2:11" x14ac:dyDescent="0.4">
      <c r="E42" s="50" t="s">
        <v>2010</v>
      </c>
      <c r="F42" s="7" t="s">
        <v>1040</v>
      </c>
      <c r="K42" t="s">
        <v>2062</v>
      </c>
    </row>
    <row r="43" spans="2:11" x14ac:dyDescent="0.4">
      <c r="E43" s="50" t="s">
        <v>2013</v>
      </c>
      <c r="F43" s="7" t="s">
        <v>2014</v>
      </c>
    </row>
    <row r="44" spans="2:11" x14ac:dyDescent="0.4">
      <c r="E44" s="50" t="s">
        <v>2045</v>
      </c>
      <c r="F44" s="7" t="s">
        <v>2046</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t="s">
        <v>2035</v>
      </c>
      <c r="F50" s="7" t="s">
        <v>2063</v>
      </c>
      <c r="K50" t="s">
        <v>2061</v>
      </c>
    </row>
    <row r="51" spans="5:11" x14ac:dyDescent="0.4">
      <c r="E51" s="50" t="s">
        <v>2031</v>
      </c>
      <c r="F51" s="7" t="s">
        <v>2041</v>
      </c>
      <c r="K51" t="s">
        <v>2061</v>
      </c>
    </row>
    <row r="52" spans="5:11" x14ac:dyDescent="0.4">
      <c r="E52" s="50" t="s">
        <v>2032</v>
      </c>
      <c r="F52" s="7" t="s">
        <v>2042</v>
      </c>
      <c r="K52" t="s">
        <v>2061</v>
      </c>
    </row>
    <row r="53" spans="5:11" x14ac:dyDescent="0.4">
      <c r="E53" s="50" t="s">
        <v>2033</v>
      </c>
      <c r="F53" s="7" t="s">
        <v>2043</v>
      </c>
      <c r="K53" t="s">
        <v>2061</v>
      </c>
    </row>
    <row r="54" spans="5:11" x14ac:dyDescent="0.4">
      <c r="E54" s="50" t="s">
        <v>2034</v>
      </c>
      <c r="F54" s="7" t="s">
        <v>2044</v>
      </c>
      <c r="K54" t="s">
        <v>2061</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2637</v>
      </c>
    </row>
    <row r="3" spans="1:30" ht="19.5" thickBot="1" x14ac:dyDescent="0.45">
      <c r="B3" s="27" t="s">
        <v>2003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2015</v>
      </c>
      <c r="Z5" s="34" t="str">
        <f>F45</f>
        <v>10.0.100.101</v>
      </c>
      <c r="AA5" s="38"/>
      <c r="AB5" s="47" t="s">
        <v>2036</v>
      </c>
      <c r="AC5" s="34" t="str">
        <f>IF(F50="","",F50)</f>
        <v/>
      </c>
    </row>
    <row r="6" spans="1:30" x14ac:dyDescent="0.4">
      <c r="B6" s="38"/>
      <c r="C6" s="38"/>
      <c r="D6" s="47"/>
      <c r="E6" s="34"/>
      <c r="F6" s="38"/>
      <c r="G6" s="33"/>
      <c r="I6" s="38"/>
      <c r="J6" s="78" t="s">
        <v>1987</v>
      </c>
      <c r="K6" s="79"/>
      <c r="L6" s="38"/>
      <c r="N6" s="48"/>
      <c r="O6" s="38"/>
      <c r="P6" s="47"/>
      <c r="Q6" s="34"/>
      <c r="R6" s="38"/>
      <c r="S6" s="38"/>
      <c r="T6" s="34"/>
      <c r="U6" s="33"/>
      <c r="V6" s="34"/>
      <c r="W6" s="38"/>
      <c r="X6" s="38"/>
      <c r="Y6" s="47" t="s">
        <v>2016</v>
      </c>
      <c r="Z6" s="34" t="str">
        <f>F46</f>
        <v>10.0.100.102</v>
      </c>
      <c r="AA6" s="38"/>
      <c r="AB6" s="47" t="s">
        <v>2037</v>
      </c>
      <c r="AC6" s="34" t="str">
        <f>IF(F51="","",F51)</f>
        <v/>
      </c>
    </row>
    <row r="7" spans="1:30" x14ac:dyDescent="0.4">
      <c r="D7" s="33"/>
      <c r="E7" s="34"/>
      <c r="G7" s="31"/>
      <c r="H7" s="32"/>
      <c r="K7" s="49" t="str">
        <f>F37 &amp; "/" &amp; F38</f>
        <v>172.28.0.100/16</v>
      </c>
      <c r="M7" s="31"/>
      <c r="N7" s="32"/>
      <c r="P7" s="33"/>
      <c r="Q7" s="34"/>
      <c r="T7" s="34"/>
      <c r="U7" s="80" t="s">
        <v>2065</v>
      </c>
      <c r="V7" s="81"/>
      <c r="Y7" s="47" t="s">
        <v>2017</v>
      </c>
      <c r="Z7" s="34" t="str">
        <f>F47</f>
        <v>10.0.100.103</v>
      </c>
      <c r="AB7" s="47" t="s">
        <v>2038</v>
      </c>
      <c r="AC7" s="34" t="str">
        <f>IF(F52="","",F52)</f>
        <v/>
      </c>
    </row>
    <row r="8" spans="1:30" x14ac:dyDescent="0.4">
      <c r="C8" s="35"/>
      <c r="D8" s="77" t="s">
        <v>1981</v>
      </c>
      <c r="E8" s="77"/>
      <c r="F8" s="36"/>
      <c r="G8" s="78" t="s">
        <v>1986</v>
      </c>
      <c r="H8" s="79"/>
      <c r="J8" t="str">
        <f>F35</f>
        <v>ol-10</v>
      </c>
      <c r="M8" s="78" t="s">
        <v>1986</v>
      </c>
      <c r="N8" s="79"/>
      <c r="O8" s="35"/>
      <c r="P8" s="77" t="s">
        <v>1981</v>
      </c>
      <c r="Q8" s="77"/>
      <c r="R8" s="36"/>
      <c r="T8" s="34"/>
      <c r="U8" s="82"/>
      <c r="V8" s="83"/>
      <c r="Y8" s="47" t="s">
        <v>2028</v>
      </c>
      <c r="Z8" s="34" t="str">
        <f>F48</f>
        <v>10.0.101.101</v>
      </c>
      <c r="AB8" s="47" t="s">
        <v>2039</v>
      </c>
      <c r="AC8" s="34" t="str">
        <f>IF(F53="","",F53)</f>
        <v/>
      </c>
    </row>
    <row r="9" spans="1:30" x14ac:dyDescent="0.4">
      <c r="C9" s="37"/>
      <c r="D9" s="42" t="s">
        <v>1043</v>
      </c>
      <c r="E9" s="42" t="s">
        <v>1984</v>
      </c>
      <c r="F9" s="39"/>
      <c r="O9" s="37"/>
      <c r="P9" s="42" t="s">
        <v>1043</v>
      </c>
      <c r="Q9" s="42" t="s">
        <v>1984</v>
      </c>
      <c r="R9" s="39"/>
      <c r="T9" s="34"/>
      <c r="U9" s="84"/>
      <c r="V9" s="85"/>
      <c r="Y9" s="47" t="s">
        <v>2029</v>
      </c>
      <c r="Z9" s="34" t="str">
        <f>F49</f>
        <v>10.0.101.102</v>
      </c>
      <c r="AB9" s="47" t="s">
        <v>2040</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1982</v>
      </c>
      <c r="E13" s="42" t="s">
        <v>1985</v>
      </c>
      <c r="F13" s="39"/>
      <c r="O13" s="37"/>
      <c r="P13" s="42" t="s">
        <v>1982</v>
      </c>
      <c r="Q13" s="42" t="s">
        <v>1985</v>
      </c>
      <c r="R13" s="39"/>
      <c r="T13" s="34"/>
      <c r="X13" s="80" t="s">
        <v>2064</v>
      </c>
      <c r="Y13" s="81"/>
      <c r="AA13" s="33"/>
      <c r="AB13" s="34" t="s">
        <v>2050</v>
      </c>
    </row>
    <row r="14" spans="1:30" x14ac:dyDescent="0.4">
      <c r="C14" s="40"/>
      <c r="D14" s="77" t="s">
        <v>1983</v>
      </c>
      <c r="E14" s="77"/>
      <c r="F14" s="41"/>
      <c r="O14" s="40"/>
      <c r="P14" s="77" t="s">
        <v>1983</v>
      </c>
      <c r="Q14" s="77"/>
      <c r="R14" s="41"/>
      <c r="T14" s="34"/>
      <c r="X14" s="82"/>
      <c r="Y14" s="83"/>
      <c r="AA14" s="33"/>
      <c r="AB14" s="34" t="s">
        <v>2051</v>
      </c>
    </row>
    <row r="15" spans="1:30" x14ac:dyDescent="0.4">
      <c r="D15" s="43"/>
      <c r="E15" s="44"/>
      <c r="K15" s="12" t="str">
        <f>F40 &amp; "/" &amp; F41</f>
        <v>169.254.0.100/16</v>
      </c>
      <c r="P15" s="43"/>
      <c r="Q15" s="44"/>
      <c r="T15" s="34"/>
      <c r="X15" s="84"/>
      <c r="Y15" s="85"/>
      <c r="AA15" s="33"/>
      <c r="AB15" s="58" t="s">
        <v>2053</v>
      </c>
    </row>
    <row r="16" spans="1:30" x14ac:dyDescent="0.4">
      <c r="D16" s="33"/>
      <c r="E16" s="34"/>
      <c r="J16" s="78" t="s">
        <v>1989</v>
      </c>
      <c r="K16" s="79"/>
      <c r="P16" s="33"/>
      <c r="Q16" s="34"/>
      <c r="T16" s="34"/>
      <c r="X16" s="43"/>
      <c r="Y16" s="44"/>
      <c r="AA16" s="33"/>
      <c r="AB16" s="34" t="s">
        <v>2052</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2058</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1988</v>
      </c>
    </row>
    <row r="23" spans="2:30" x14ac:dyDescent="0.4">
      <c r="E23" s="50" t="s">
        <v>2047</v>
      </c>
      <c r="F23" s="7" t="s">
        <v>2048</v>
      </c>
    </row>
    <row r="24" spans="2:30" x14ac:dyDescent="0.4">
      <c r="E24" s="50" t="s">
        <v>2004</v>
      </c>
      <c r="F24" s="7" t="s">
        <v>1990</v>
      </c>
    </row>
    <row r="25" spans="2:30" x14ac:dyDescent="0.4">
      <c r="E25" s="50" t="s">
        <v>1992</v>
      </c>
      <c r="F25" s="7" t="s">
        <v>1993</v>
      </c>
    </row>
    <row r="26" spans="2:30" x14ac:dyDescent="0.4">
      <c r="E26" s="50" t="s">
        <v>2054</v>
      </c>
      <c r="F26" s="61" t="s">
        <v>2055</v>
      </c>
    </row>
    <row r="27" spans="2:30" x14ac:dyDescent="0.4">
      <c r="F27" s="8"/>
    </row>
    <row r="28" spans="2:30" x14ac:dyDescent="0.4">
      <c r="B28" t="s">
        <v>1994</v>
      </c>
      <c r="F28" s="8"/>
    </row>
    <row r="29" spans="2:30" x14ac:dyDescent="0.4">
      <c r="E29" s="50" t="s">
        <v>2047</v>
      </c>
      <c r="F29" s="7" t="s">
        <v>2049</v>
      </c>
    </row>
    <row r="30" spans="2:30" x14ac:dyDescent="0.4">
      <c r="E30" s="50" t="s">
        <v>2004</v>
      </c>
      <c r="F30" s="7" t="s">
        <v>1995</v>
      </c>
    </row>
    <row r="31" spans="2:30" x14ac:dyDescent="0.4">
      <c r="E31" s="50" t="s">
        <v>1992</v>
      </c>
      <c r="F31" s="7" t="s">
        <v>1996</v>
      </c>
    </row>
    <row r="32" spans="2:30" x14ac:dyDescent="0.4">
      <c r="E32" s="50" t="s">
        <v>2054</v>
      </c>
      <c r="F32" s="61" t="s">
        <v>2056</v>
      </c>
    </row>
    <row r="33" spans="2:11" x14ac:dyDescent="0.4">
      <c r="F33" s="8"/>
    </row>
    <row r="34" spans="2:11" x14ac:dyDescent="0.4">
      <c r="B34" t="s">
        <v>1997</v>
      </c>
      <c r="F34" s="8"/>
    </row>
    <row r="35" spans="2:11" x14ac:dyDescent="0.4">
      <c r="E35" s="50" t="s">
        <v>1046</v>
      </c>
      <c r="F35" s="7" t="s">
        <v>1071</v>
      </c>
    </row>
    <row r="36" spans="2:11" x14ac:dyDescent="0.4">
      <c r="E36" s="50" t="s">
        <v>2005</v>
      </c>
      <c r="F36" s="60" t="s">
        <v>2066</v>
      </c>
    </row>
    <row r="37" spans="2:11" x14ac:dyDescent="0.4">
      <c r="E37" s="50" t="s">
        <v>2000</v>
      </c>
      <c r="F37" s="7" t="s">
        <v>1999</v>
      </c>
    </row>
    <row r="38" spans="2:11" x14ac:dyDescent="0.4">
      <c r="E38" s="50" t="s">
        <v>2001</v>
      </c>
      <c r="F38" s="60" t="s">
        <v>2066</v>
      </c>
    </row>
    <row r="39" spans="2:11" x14ac:dyDescent="0.4">
      <c r="E39" s="50" t="s">
        <v>2060</v>
      </c>
      <c r="F39" s="62" t="s">
        <v>2066</v>
      </c>
    </row>
    <row r="40" spans="2:11" x14ac:dyDescent="0.4">
      <c r="E40" s="50" t="s">
        <v>2006</v>
      </c>
      <c r="F40" s="61" t="s">
        <v>2059</v>
      </c>
    </row>
    <row r="41" spans="2:11" x14ac:dyDescent="0.4">
      <c r="E41" s="50" t="s">
        <v>2007</v>
      </c>
      <c r="F41" s="62" t="s">
        <v>2066</v>
      </c>
    </row>
    <row r="42" spans="2:11" x14ac:dyDescent="0.4">
      <c r="E42" s="59" t="s">
        <v>2010</v>
      </c>
      <c r="F42" s="7"/>
    </row>
    <row r="43" spans="2:11" x14ac:dyDescent="0.4">
      <c r="E43" s="50" t="s">
        <v>2013</v>
      </c>
      <c r="F43" s="7" t="s">
        <v>1040</v>
      </c>
    </row>
    <row r="44" spans="2:11" x14ac:dyDescent="0.4">
      <c r="E44" s="50" t="s">
        <v>2045</v>
      </c>
      <c r="F44" s="7" t="s">
        <v>2057</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2638</v>
      </c>
    </row>
    <row r="3" spans="1:30" ht="19.5" thickBot="1" x14ac:dyDescent="0.45">
      <c r="B3" s="27" t="s">
        <v>2003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2015</v>
      </c>
      <c r="Z5" s="34" t="str">
        <f>F45</f>
        <v>10.0.100.101</v>
      </c>
      <c r="AA5" s="38"/>
      <c r="AB5" s="47" t="s">
        <v>2036</v>
      </c>
      <c r="AC5" s="34" t="str">
        <f>IF(F50="","",F50)</f>
        <v>10.0.102.0/24</v>
      </c>
    </row>
    <row r="6" spans="1:30" x14ac:dyDescent="0.4">
      <c r="B6" s="38"/>
      <c r="C6" s="38"/>
      <c r="D6" s="47"/>
      <c r="E6" s="34"/>
      <c r="F6" s="38"/>
      <c r="G6" s="33"/>
      <c r="I6" s="38"/>
      <c r="J6" s="78" t="s">
        <v>1987</v>
      </c>
      <c r="K6" s="79"/>
      <c r="L6" s="38"/>
      <c r="N6" s="48"/>
      <c r="O6" s="38"/>
      <c r="P6" s="47"/>
      <c r="Q6" s="34"/>
      <c r="R6" s="38"/>
      <c r="S6" s="33"/>
      <c r="T6" s="34"/>
      <c r="U6" s="33"/>
      <c r="V6" s="34"/>
      <c r="W6" s="38"/>
      <c r="X6" s="38"/>
      <c r="Y6" s="47" t="s">
        <v>2016</v>
      </c>
      <c r="Z6" s="34" t="str">
        <f>F46</f>
        <v>10.0.100.102</v>
      </c>
      <c r="AA6" s="38"/>
      <c r="AB6" s="47" t="s">
        <v>2037</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2017</v>
      </c>
      <c r="Z7" s="34" t="str">
        <f>F47</f>
        <v>10.0.100.103</v>
      </c>
      <c r="AB7" s="47" t="s">
        <v>2038</v>
      </c>
      <c r="AC7" s="34" t="str">
        <f>IF(F52="","",F52)</f>
        <v>10.0.104.101</v>
      </c>
    </row>
    <row r="8" spans="1:30" x14ac:dyDescent="0.4">
      <c r="C8" s="35"/>
      <c r="D8" s="77" t="s">
        <v>1981</v>
      </c>
      <c r="E8" s="77"/>
      <c r="F8" s="36"/>
      <c r="G8" s="78" t="s">
        <v>1986</v>
      </c>
      <c r="H8" s="79"/>
      <c r="J8" t="str">
        <f>F35</f>
        <v>ol-10</v>
      </c>
      <c r="M8" s="78" t="s">
        <v>1986</v>
      </c>
      <c r="N8" s="79"/>
      <c r="O8" s="35"/>
      <c r="P8" s="77" t="s">
        <v>1981</v>
      </c>
      <c r="Q8" s="77"/>
      <c r="R8" s="36"/>
      <c r="S8" s="33"/>
      <c r="T8" s="34"/>
      <c r="U8" s="86" t="s">
        <v>2009</v>
      </c>
      <c r="V8" s="87"/>
      <c r="Y8" s="47" t="s">
        <v>2028</v>
      </c>
      <c r="Z8" s="34" t="str">
        <f>F48</f>
        <v>10.0.101.101</v>
      </c>
      <c r="AB8" s="47" t="s">
        <v>2039</v>
      </c>
      <c r="AC8" s="34" t="str">
        <f>IF(F53="","",F53)</f>
        <v>10.0.105.101</v>
      </c>
    </row>
    <row r="9" spans="1:30" x14ac:dyDescent="0.4">
      <c r="C9" s="37"/>
      <c r="D9" s="42" t="s">
        <v>1043</v>
      </c>
      <c r="E9" s="42" t="s">
        <v>1984</v>
      </c>
      <c r="F9" s="39"/>
      <c r="O9" s="37"/>
      <c r="P9" s="42" t="s">
        <v>1043</v>
      </c>
      <c r="Q9" s="42" t="s">
        <v>1984</v>
      </c>
      <c r="R9" s="39"/>
      <c r="S9" s="33"/>
      <c r="T9" s="34"/>
      <c r="U9" s="40"/>
      <c r="V9" s="41"/>
      <c r="Y9" s="47" t="s">
        <v>2029</v>
      </c>
      <c r="Z9" s="34" t="str">
        <f>F49</f>
        <v>10.0.101.102</v>
      </c>
      <c r="AB9" s="47" t="s">
        <v>2040</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1982</v>
      </c>
      <c r="E13" s="42" t="s">
        <v>1985</v>
      </c>
      <c r="F13" s="39"/>
      <c r="O13" s="37"/>
      <c r="P13" s="42" t="s">
        <v>1982</v>
      </c>
      <c r="Q13" s="42" t="s">
        <v>1985</v>
      </c>
      <c r="R13" s="39"/>
      <c r="S13" s="33"/>
      <c r="T13" s="34"/>
      <c r="U13" s="80" t="s">
        <v>2065</v>
      </c>
      <c r="V13" s="81"/>
      <c r="X13" s="80" t="s">
        <v>2064</v>
      </c>
      <c r="Y13" s="81"/>
      <c r="AA13" s="33"/>
      <c r="AB13" s="34" t="s">
        <v>2050</v>
      </c>
    </row>
    <row r="14" spans="1:30" x14ac:dyDescent="0.4">
      <c r="C14" s="40"/>
      <c r="D14" s="77" t="s">
        <v>1093</v>
      </c>
      <c r="E14" s="77"/>
      <c r="F14" s="41"/>
      <c r="O14" s="40"/>
      <c r="P14" s="77" t="s">
        <v>1093</v>
      </c>
      <c r="Q14" s="77"/>
      <c r="R14" s="41"/>
      <c r="S14" s="33"/>
      <c r="T14" s="34"/>
      <c r="U14" s="82"/>
      <c r="V14" s="83"/>
      <c r="X14" s="82"/>
      <c r="Y14" s="83"/>
      <c r="AA14" s="33"/>
      <c r="AB14" s="34" t="s">
        <v>2051</v>
      </c>
    </row>
    <row r="15" spans="1:30" x14ac:dyDescent="0.4">
      <c r="D15" s="43"/>
      <c r="E15" s="44"/>
      <c r="K15" s="12" t="str">
        <f>F40 &amp; "/" &amp; F41</f>
        <v>169.254.0.100/16</v>
      </c>
      <c r="P15" s="43"/>
      <c r="Q15" s="44"/>
      <c r="S15" s="33"/>
      <c r="T15" s="34"/>
      <c r="U15" s="84"/>
      <c r="V15" s="85"/>
      <c r="X15" s="84"/>
      <c r="Y15" s="85"/>
      <c r="AA15" s="33"/>
      <c r="AB15" s="58" t="s">
        <v>2053</v>
      </c>
    </row>
    <row r="16" spans="1:30" x14ac:dyDescent="0.4">
      <c r="D16" s="33"/>
      <c r="E16" s="34"/>
      <c r="J16" s="78" t="s">
        <v>1989</v>
      </c>
      <c r="K16" s="79"/>
      <c r="P16" s="33"/>
      <c r="Q16" s="34"/>
      <c r="S16" s="33"/>
      <c r="T16" s="34"/>
      <c r="U16" s="43"/>
      <c r="V16" s="44"/>
      <c r="X16" s="43"/>
      <c r="Y16" s="44"/>
      <c r="AA16" s="33"/>
      <c r="AB16" s="34" t="s">
        <v>2052</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2058</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1988</v>
      </c>
    </row>
    <row r="23" spans="2:30" x14ac:dyDescent="0.4">
      <c r="E23" s="50" t="s">
        <v>2047</v>
      </c>
      <c r="F23" s="7" t="s">
        <v>2048</v>
      </c>
    </row>
    <row r="24" spans="2:30" x14ac:dyDescent="0.4">
      <c r="E24" s="50" t="s">
        <v>2004</v>
      </c>
      <c r="F24" s="7" t="s">
        <v>1990</v>
      </c>
    </row>
    <row r="25" spans="2:30" x14ac:dyDescent="0.4">
      <c r="E25" s="50" t="s">
        <v>1992</v>
      </c>
      <c r="F25" s="7" t="s">
        <v>1993</v>
      </c>
    </row>
    <row r="26" spans="2:30" x14ac:dyDescent="0.4">
      <c r="E26" s="50" t="s">
        <v>2054</v>
      </c>
      <c r="F26" s="61" t="s">
        <v>2055</v>
      </c>
    </row>
    <row r="27" spans="2:30" x14ac:dyDescent="0.4">
      <c r="F27" s="8"/>
    </row>
    <row r="28" spans="2:30" x14ac:dyDescent="0.4">
      <c r="B28" t="s">
        <v>1994</v>
      </c>
      <c r="F28" s="8"/>
    </row>
    <row r="29" spans="2:30" x14ac:dyDescent="0.4">
      <c r="E29" s="50" t="s">
        <v>2047</v>
      </c>
      <c r="F29" s="7" t="s">
        <v>2049</v>
      </c>
    </row>
    <row r="30" spans="2:30" x14ac:dyDescent="0.4">
      <c r="E30" s="50" t="s">
        <v>2004</v>
      </c>
      <c r="F30" s="7" t="s">
        <v>1995</v>
      </c>
    </row>
    <row r="31" spans="2:30" x14ac:dyDescent="0.4">
      <c r="E31" s="50" t="s">
        <v>1992</v>
      </c>
      <c r="F31" s="7" t="s">
        <v>1996</v>
      </c>
    </row>
    <row r="32" spans="2:30" x14ac:dyDescent="0.4">
      <c r="E32" s="50" t="s">
        <v>2054</v>
      </c>
      <c r="F32" s="61" t="s">
        <v>2056</v>
      </c>
    </row>
    <row r="33" spans="2:11" x14ac:dyDescent="0.4">
      <c r="F33" s="8"/>
    </row>
    <row r="34" spans="2:11" x14ac:dyDescent="0.4">
      <c r="B34" t="s">
        <v>1997</v>
      </c>
      <c r="F34" s="8"/>
    </row>
    <row r="35" spans="2:11" x14ac:dyDescent="0.4">
      <c r="E35" s="50" t="s">
        <v>1046</v>
      </c>
      <c r="F35" s="7" t="s">
        <v>1071</v>
      </c>
    </row>
    <row r="36" spans="2:11" x14ac:dyDescent="0.4">
      <c r="E36" s="50" t="s">
        <v>2005</v>
      </c>
      <c r="F36" s="60" t="s">
        <v>2066</v>
      </c>
    </row>
    <row r="37" spans="2:11" x14ac:dyDescent="0.4">
      <c r="E37" s="50" t="s">
        <v>2000</v>
      </c>
      <c r="F37" s="7" t="s">
        <v>1999</v>
      </c>
    </row>
    <row r="38" spans="2:11" x14ac:dyDescent="0.4">
      <c r="E38" s="50" t="s">
        <v>2001</v>
      </c>
      <c r="F38" s="60" t="s">
        <v>2066</v>
      </c>
    </row>
    <row r="39" spans="2:11" x14ac:dyDescent="0.4">
      <c r="E39" s="50" t="s">
        <v>2060</v>
      </c>
      <c r="F39" s="62" t="s">
        <v>2066</v>
      </c>
    </row>
    <row r="40" spans="2:11" x14ac:dyDescent="0.4">
      <c r="E40" s="50" t="s">
        <v>2006</v>
      </c>
      <c r="F40" s="61" t="s">
        <v>2059</v>
      </c>
    </row>
    <row r="41" spans="2:11" x14ac:dyDescent="0.4">
      <c r="E41" s="50" t="s">
        <v>2007</v>
      </c>
      <c r="F41" s="62" t="s">
        <v>2066</v>
      </c>
    </row>
    <row r="42" spans="2:11" x14ac:dyDescent="0.4">
      <c r="E42" s="50" t="s">
        <v>2010</v>
      </c>
      <c r="F42" s="7" t="s">
        <v>2635</v>
      </c>
    </row>
    <row r="43" spans="2:11" x14ac:dyDescent="0.4">
      <c r="E43" s="50" t="s">
        <v>2013</v>
      </c>
      <c r="F43" s="7" t="s">
        <v>1040</v>
      </c>
    </row>
    <row r="44" spans="2:11" x14ac:dyDescent="0.4">
      <c r="E44" s="50" t="s">
        <v>2045</v>
      </c>
      <c r="F44" s="7" t="s">
        <v>2057</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t="s">
        <v>2035</v>
      </c>
      <c r="F50" s="7" t="s">
        <v>2063</v>
      </c>
      <c r="K50" t="s">
        <v>2061</v>
      </c>
    </row>
    <row r="51" spans="5:11" x14ac:dyDescent="0.4">
      <c r="E51" s="50" t="s">
        <v>2031</v>
      </c>
      <c r="F51" s="7" t="s">
        <v>2041</v>
      </c>
      <c r="K51" t="s">
        <v>2061</v>
      </c>
    </row>
    <row r="52" spans="5:11" x14ac:dyDescent="0.4">
      <c r="E52" s="50" t="s">
        <v>2032</v>
      </c>
      <c r="F52" s="7" t="s">
        <v>2042</v>
      </c>
      <c r="K52" t="s">
        <v>2061</v>
      </c>
    </row>
    <row r="53" spans="5:11" x14ac:dyDescent="0.4">
      <c r="E53" s="50" t="s">
        <v>2033</v>
      </c>
      <c r="F53" s="7" t="s">
        <v>2043</v>
      </c>
      <c r="K53" t="s">
        <v>2061</v>
      </c>
    </row>
    <row r="54" spans="5:11" x14ac:dyDescent="0.4">
      <c r="E54" s="50" t="s">
        <v>2034</v>
      </c>
      <c r="F54" s="7" t="s">
        <v>2044</v>
      </c>
      <c r="K54" t="s">
        <v>2061</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2639</v>
      </c>
    </row>
    <row r="3" spans="1:30" ht="19.5" thickBot="1" x14ac:dyDescent="0.45">
      <c r="B3" s="27" t="s">
        <v>2002</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2015</v>
      </c>
      <c r="Z5" s="34" t="str">
        <f>F45</f>
        <v>10.0.100.101</v>
      </c>
      <c r="AA5" s="38"/>
      <c r="AB5" s="47" t="s">
        <v>2036</v>
      </c>
      <c r="AC5" s="34" t="str">
        <f>IF(F50="","",F50)</f>
        <v>10.0.102.0/24</v>
      </c>
    </row>
    <row r="6" spans="1:30" x14ac:dyDescent="0.4">
      <c r="B6" s="38"/>
      <c r="C6" s="38"/>
      <c r="D6" s="47"/>
      <c r="E6" s="34"/>
      <c r="F6" s="38"/>
      <c r="G6" s="38"/>
      <c r="H6" s="38"/>
      <c r="I6" s="38"/>
      <c r="J6" s="78" t="s">
        <v>1987</v>
      </c>
      <c r="K6" s="79"/>
      <c r="L6" s="38"/>
      <c r="M6" s="38"/>
      <c r="N6" s="65"/>
      <c r="O6" s="38"/>
      <c r="P6" s="47"/>
      <c r="Q6" s="34"/>
      <c r="R6" s="38"/>
      <c r="S6" s="38"/>
      <c r="T6" s="38"/>
      <c r="U6" s="33"/>
      <c r="V6" s="34"/>
      <c r="W6" s="38"/>
      <c r="X6" s="38"/>
      <c r="Y6" s="47" t="s">
        <v>2016</v>
      </c>
      <c r="Z6" s="34" t="str">
        <f>F46</f>
        <v>10.0.100.102</v>
      </c>
      <c r="AA6" s="38"/>
      <c r="AB6" s="47" t="s">
        <v>2037</v>
      </c>
      <c r="AC6" s="34" t="str">
        <f>IF(F51="","",F51)</f>
        <v>10.0.103.101</v>
      </c>
    </row>
    <row r="7" spans="1:30" x14ac:dyDescent="0.4">
      <c r="D7" s="33"/>
      <c r="E7" s="34"/>
      <c r="G7" s="38"/>
      <c r="H7" s="38"/>
      <c r="K7" s="49" t="str">
        <f>F37 &amp; "/" &amp; F38</f>
        <v>172.28.0.100/16</v>
      </c>
      <c r="M7" s="66"/>
      <c r="N7" s="66"/>
      <c r="P7" s="33"/>
      <c r="Q7" s="34"/>
      <c r="U7" s="35"/>
      <c r="V7" s="36"/>
      <c r="Y7" s="47" t="s">
        <v>2017</v>
      </c>
      <c r="Z7" s="34" t="str">
        <f>F47</f>
        <v>10.0.100.103</v>
      </c>
      <c r="AB7" s="47" t="s">
        <v>2038</v>
      </c>
      <c r="AC7" s="34" t="str">
        <f>IF(F52="","",F52)</f>
        <v>10.0.104.101</v>
      </c>
    </row>
    <row r="8" spans="1:30" x14ac:dyDescent="0.4">
      <c r="C8" s="35"/>
      <c r="D8" s="77" t="s">
        <v>2634</v>
      </c>
      <c r="E8" s="77"/>
      <c r="F8" s="69"/>
      <c r="G8" s="78" t="s">
        <v>1986</v>
      </c>
      <c r="H8" s="79"/>
      <c r="I8" s="65" t="str">
        <f>F25 &amp; "/" &amp; F36</f>
        <v>169.254.1.201/16</v>
      </c>
      <c r="L8" s="67" t="str">
        <f>F31 &amp; "/" &amp; F36</f>
        <v>169.254.1.202/16</v>
      </c>
      <c r="M8" s="78" t="s">
        <v>1986</v>
      </c>
      <c r="N8" s="79"/>
      <c r="O8" s="35"/>
      <c r="P8" s="77" t="s">
        <v>2634</v>
      </c>
      <c r="Q8" s="77"/>
      <c r="R8" s="36"/>
      <c r="U8" s="86" t="s">
        <v>2009</v>
      </c>
      <c r="V8" s="87"/>
      <c r="Y8" s="47" t="s">
        <v>2028</v>
      </c>
      <c r="Z8" s="34" t="str">
        <f>F48</f>
        <v>10.0.101.101</v>
      </c>
      <c r="AB8" s="47" t="s">
        <v>2039</v>
      </c>
      <c r="AC8" s="34" t="str">
        <f>IF(F53="","",F53)</f>
        <v>10.0.105.101</v>
      </c>
    </row>
    <row r="9" spans="1:30" x14ac:dyDescent="0.4">
      <c r="C9" s="37"/>
      <c r="D9" s="68"/>
      <c r="E9" s="68"/>
      <c r="F9" s="39"/>
      <c r="O9" s="37"/>
      <c r="P9" s="68"/>
      <c r="Q9" s="68"/>
      <c r="R9" s="39"/>
      <c r="U9" s="40"/>
      <c r="V9" s="41"/>
      <c r="Y9" s="47" t="s">
        <v>2029</v>
      </c>
      <c r="Z9" s="34" t="str">
        <f>F49</f>
        <v>10.0.101.102</v>
      </c>
      <c r="AB9" s="47" t="s">
        <v>2040</v>
      </c>
      <c r="AC9" s="34" t="str">
        <f>IF(F54="","",F54)</f>
        <v>10.0.106.101</v>
      </c>
    </row>
    <row r="10" spans="1:30" ht="19.5" thickBot="1" x14ac:dyDescent="0.45">
      <c r="C10" s="37"/>
      <c r="D10" s="38"/>
      <c r="E10" s="78" t="s">
        <v>1984</v>
      </c>
      <c r="F10" s="79"/>
      <c r="G10" t="str">
        <f>F27 &amp; "/" &amp; "24"</f>
        <v>169.254.1.101/24</v>
      </c>
      <c r="N10" s="50" t="str">
        <f>F33 &amp; "/" &amp; "24"</f>
        <v>169.254.1.101/24</v>
      </c>
      <c r="O10" s="78" t="s">
        <v>1984</v>
      </c>
      <c r="P10" s="79"/>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1982</v>
      </c>
      <c r="E13" s="42" t="s">
        <v>1985</v>
      </c>
      <c r="F13" s="39"/>
      <c r="O13" s="37"/>
      <c r="P13" s="42" t="s">
        <v>1982</v>
      </c>
      <c r="Q13" s="42" t="s">
        <v>1985</v>
      </c>
      <c r="R13" s="39"/>
      <c r="U13" s="80" t="s">
        <v>2065</v>
      </c>
      <c r="V13" s="81"/>
      <c r="X13" s="80" t="s">
        <v>2064</v>
      </c>
      <c r="Y13" s="81"/>
      <c r="AA13" s="33"/>
      <c r="AB13" s="34" t="s">
        <v>2050</v>
      </c>
    </row>
    <row r="14" spans="1:30" ht="18.75" customHeight="1" x14ac:dyDescent="0.4">
      <c r="C14" s="40"/>
      <c r="D14" s="77" t="s">
        <v>1093</v>
      </c>
      <c r="E14" s="77"/>
      <c r="F14" s="41"/>
      <c r="J14" t="str">
        <f>F35</f>
        <v>ol-10</v>
      </c>
      <c r="O14" s="40"/>
      <c r="P14" s="77" t="s">
        <v>1093</v>
      </c>
      <c r="Q14" s="77"/>
      <c r="R14" s="41"/>
      <c r="U14" s="82"/>
      <c r="V14" s="83"/>
      <c r="X14" s="82"/>
      <c r="Y14" s="83"/>
      <c r="AA14" s="33"/>
      <c r="AB14" s="34" t="s">
        <v>2051</v>
      </c>
    </row>
    <row r="15" spans="1:30" x14ac:dyDescent="0.4">
      <c r="D15" s="43"/>
      <c r="E15" s="44"/>
      <c r="K15" s="12" t="str">
        <f>F40 &amp; "/" &amp; F41</f>
        <v>10.0.0.100/24</v>
      </c>
      <c r="P15" s="43"/>
      <c r="Q15" s="44"/>
      <c r="U15" s="84"/>
      <c r="V15" s="85"/>
      <c r="X15" s="84"/>
      <c r="Y15" s="85"/>
      <c r="AA15" s="33"/>
      <c r="AB15" s="58" t="s">
        <v>2053</v>
      </c>
    </row>
    <row r="16" spans="1:30" x14ac:dyDescent="0.4">
      <c r="D16" s="33"/>
      <c r="E16" s="34"/>
      <c r="J16" s="78" t="s">
        <v>1989</v>
      </c>
      <c r="K16" s="79"/>
      <c r="P16" s="33"/>
      <c r="Q16" s="34"/>
      <c r="U16" s="43"/>
      <c r="V16" s="44"/>
      <c r="X16" s="43"/>
      <c r="Y16" s="44"/>
      <c r="AA16" s="33"/>
      <c r="AB16" s="34" t="s">
        <v>2052</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2003</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1988</v>
      </c>
    </row>
    <row r="23" spans="2:30" x14ac:dyDescent="0.4">
      <c r="E23" s="50" t="s">
        <v>2047</v>
      </c>
      <c r="F23" s="7" t="s">
        <v>2048</v>
      </c>
    </row>
    <row r="24" spans="2:30" x14ac:dyDescent="0.4">
      <c r="E24" s="50" t="s">
        <v>1991</v>
      </c>
      <c r="F24" s="7" t="s">
        <v>1990</v>
      </c>
    </row>
    <row r="25" spans="2:30" x14ac:dyDescent="0.4">
      <c r="E25" s="50" t="s">
        <v>1992</v>
      </c>
      <c r="F25" s="61" t="s">
        <v>2630</v>
      </c>
    </row>
    <row r="26" spans="2:30" x14ac:dyDescent="0.4">
      <c r="E26" s="50" t="s">
        <v>2004</v>
      </c>
      <c r="F26" s="7" t="s">
        <v>2011</v>
      </c>
    </row>
    <row r="27" spans="2:30" x14ac:dyDescent="0.4">
      <c r="E27" s="50" t="s">
        <v>2629</v>
      </c>
      <c r="F27" s="61" t="s">
        <v>2631</v>
      </c>
    </row>
    <row r="28" spans="2:30" x14ac:dyDescent="0.4">
      <c r="B28" t="s">
        <v>1994</v>
      </c>
      <c r="F28" s="8"/>
    </row>
    <row r="29" spans="2:30" x14ac:dyDescent="0.4">
      <c r="E29" s="50" t="s">
        <v>2047</v>
      </c>
      <c r="F29" s="7" t="s">
        <v>2049</v>
      </c>
    </row>
    <row r="30" spans="2:30" x14ac:dyDescent="0.4">
      <c r="E30" s="50" t="s">
        <v>1991</v>
      </c>
      <c r="F30" s="7" t="s">
        <v>1995</v>
      </c>
    </row>
    <row r="31" spans="2:30" x14ac:dyDescent="0.4">
      <c r="E31" s="50" t="s">
        <v>1992</v>
      </c>
      <c r="F31" s="61" t="s">
        <v>2632</v>
      </c>
    </row>
    <row r="32" spans="2:30" x14ac:dyDescent="0.4">
      <c r="E32" s="50" t="s">
        <v>2004</v>
      </c>
      <c r="F32" s="7" t="s">
        <v>2012</v>
      </c>
    </row>
    <row r="33" spans="2:11" x14ac:dyDescent="0.4">
      <c r="E33" s="50" t="s">
        <v>2629</v>
      </c>
      <c r="F33" s="61" t="s">
        <v>2631</v>
      </c>
    </row>
    <row r="34" spans="2:11" x14ac:dyDescent="0.4">
      <c r="B34" t="s">
        <v>1997</v>
      </c>
      <c r="F34" s="8"/>
    </row>
    <row r="35" spans="2:11" x14ac:dyDescent="0.4">
      <c r="E35" s="50" t="s">
        <v>1046</v>
      </c>
      <c r="F35" s="7" t="s">
        <v>1071</v>
      </c>
    </row>
    <row r="36" spans="2:11" x14ac:dyDescent="0.4">
      <c r="E36" s="50" t="s">
        <v>1998</v>
      </c>
      <c r="F36" s="60" t="s">
        <v>2066</v>
      </c>
    </row>
    <row r="37" spans="2:11" x14ac:dyDescent="0.4">
      <c r="E37" s="50" t="s">
        <v>2000</v>
      </c>
      <c r="F37" s="7" t="s">
        <v>1999</v>
      </c>
    </row>
    <row r="38" spans="2:11" x14ac:dyDescent="0.4">
      <c r="E38" s="50" t="s">
        <v>2001</v>
      </c>
      <c r="F38" s="60" t="s">
        <v>2066</v>
      </c>
    </row>
    <row r="39" spans="2:11" x14ac:dyDescent="0.4">
      <c r="E39" s="50" t="s">
        <v>2005</v>
      </c>
      <c r="F39" s="60" t="s">
        <v>2067</v>
      </c>
    </row>
    <row r="40" spans="2:11" x14ac:dyDescent="0.4">
      <c r="E40" s="50" t="s">
        <v>2006</v>
      </c>
      <c r="F40" s="7" t="s">
        <v>2008</v>
      </c>
    </row>
    <row r="41" spans="2:11" x14ac:dyDescent="0.4">
      <c r="E41" s="50" t="s">
        <v>2007</v>
      </c>
      <c r="F41" s="60" t="s">
        <v>2067</v>
      </c>
    </row>
    <row r="42" spans="2:11" x14ac:dyDescent="0.4">
      <c r="E42" s="50" t="s">
        <v>2010</v>
      </c>
      <c r="F42" s="7" t="s">
        <v>1040</v>
      </c>
      <c r="K42" t="s">
        <v>2062</v>
      </c>
    </row>
    <row r="43" spans="2:11" x14ac:dyDescent="0.4">
      <c r="E43" s="50" t="s">
        <v>2013</v>
      </c>
      <c r="F43" s="7" t="s">
        <v>2014</v>
      </c>
    </row>
    <row r="44" spans="2:11" x14ac:dyDescent="0.4">
      <c r="E44" s="50" t="s">
        <v>2045</v>
      </c>
      <c r="F44" s="7" t="s">
        <v>2046</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t="s">
        <v>2035</v>
      </c>
      <c r="F50" s="7" t="s">
        <v>2063</v>
      </c>
      <c r="K50" t="s">
        <v>2061</v>
      </c>
    </row>
    <row r="51" spans="5:11" x14ac:dyDescent="0.4">
      <c r="E51" s="50" t="s">
        <v>2031</v>
      </c>
      <c r="F51" s="7" t="s">
        <v>2041</v>
      </c>
      <c r="K51" t="s">
        <v>2061</v>
      </c>
    </row>
    <row r="52" spans="5:11" x14ac:dyDescent="0.4">
      <c r="E52" s="50" t="s">
        <v>2032</v>
      </c>
      <c r="F52" s="7" t="s">
        <v>2042</v>
      </c>
      <c r="K52" t="s">
        <v>2061</v>
      </c>
    </row>
    <row r="53" spans="5:11" x14ac:dyDescent="0.4">
      <c r="E53" s="50" t="s">
        <v>2033</v>
      </c>
      <c r="F53" s="7" t="s">
        <v>2043</v>
      </c>
      <c r="K53" t="s">
        <v>2061</v>
      </c>
    </row>
    <row r="54" spans="5:11" x14ac:dyDescent="0.4">
      <c r="E54" s="50" t="s">
        <v>2034</v>
      </c>
      <c r="F54" s="7" t="s">
        <v>2044</v>
      </c>
      <c r="K54" t="s">
        <v>2061</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2640</v>
      </c>
    </row>
    <row r="3" spans="1:30" ht="19.5" thickBot="1" x14ac:dyDescent="0.45">
      <c r="B3" s="27" t="s">
        <v>2003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2015</v>
      </c>
      <c r="Z5" s="34" t="str">
        <f>F45</f>
        <v>10.0.100.101</v>
      </c>
      <c r="AA5" s="38"/>
      <c r="AB5" s="47" t="s">
        <v>2036</v>
      </c>
      <c r="AC5" s="34" t="str">
        <f>IF(F50="","",F50)</f>
        <v/>
      </c>
    </row>
    <row r="6" spans="1:30" x14ac:dyDescent="0.4">
      <c r="B6" s="38"/>
      <c r="C6" s="38"/>
      <c r="D6" s="47"/>
      <c r="E6" s="34"/>
      <c r="F6" s="38"/>
      <c r="G6" s="38"/>
      <c r="H6" s="38"/>
      <c r="I6" s="38"/>
      <c r="J6" s="78" t="s">
        <v>1987</v>
      </c>
      <c r="K6" s="79"/>
      <c r="L6" s="38"/>
      <c r="M6" s="38"/>
      <c r="N6" s="65"/>
      <c r="O6" s="38"/>
      <c r="P6" s="47"/>
      <c r="Q6" s="34"/>
      <c r="R6" s="38"/>
      <c r="S6" s="38"/>
      <c r="T6" s="34"/>
      <c r="U6" s="33"/>
      <c r="V6" s="34"/>
      <c r="W6" s="38"/>
      <c r="X6" s="38"/>
      <c r="Y6" s="47" t="s">
        <v>2016</v>
      </c>
      <c r="Z6" s="34" t="str">
        <f>F46</f>
        <v>10.0.100.102</v>
      </c>
      <c r="AA6" s="38"/>
      <c r="AB6" s="47" t="s">
        <v>2037</v>
      </c>
      <c r="AC6" s="34" t="str">
        <f>IF(F51="","",F51)</f>
        <v/>
      </c>
    </row>
    <row r="7" spans="1:30" x14ac:dyDescent="0.4">
      <c r="D7" s="33"/>
      <c r="E7" s="34"/>
      <c r="G7" s="66"/>
      <c r="H7" s="66"/>
      <c r="K7" s="49" t="str">
        <f>F37 &amp; "/" &amp; F38</f>
        <v>172.28.0.100/16</v>
      </c>
      <c r="M7" s="66"/>
      <c r="N7" s="66"/>
      <c r="P7" s="33"/>
      <c r="Q7" s="34"/>
      <c r="T7" s="34"/>
      <c r="U7" s="80" t="s">
        <v>2065</v>
      </c>
      <c r="V7" s="81"/>
      <c r="Y7" s="47" t="s">
        <v>2017</v>
      </c>
      <c r="Z7" s="34" t="str">
        <f>F47</f>
        <v>10.0.100.103</v>
      </c>
      <c r="AB7" s="47" t="s">
        <v>2038</v>
      </c>
      <c r="AC7" s="34" t="str">
        <f>IF(F52="","",F52)</f>
        <v/>
      </c>
    </row>
    <row r="8" spans="1:30" x14ac:dyDescent="0.4">
      <c r="C8" s="35"/>
      <c r="D8" s="77" t="s">
        <v>1981</v>
      </c>
      <c r="E8" s="77"/>
      <c r="F8" s="36"/>
      <c r="G8" s="78" t="s">
        <v>1986</v>
      </c>
      <c r="H8" s="79"/>
      <c r="J8" t="str">
        <f>F35</f>
        <v>ol-10</v>
      </c>
      <c r="M8" s="78" t="s">
        <v>1986</v>
      </c>
      <c r="N8" s="79"/>
      <c r="O8" s="35"/>
      <c r="P8" s="77" t="s">
        <v>1981</v>
      </c>
      <c r="Q8" s="77"/>
      <c r="R8" s="36"/>
      <c r="T8" s="34"/>
      <c r="U8" s="82"/>
      <c r="V8" s="83"/>
      <c r="Y8" s="47" t="s">
        <v>2028</v>
      </c>
      <c r="Z8" s="34" t="str">
        <f>F48</f>
        <v>10.0.101.101</v>
      </c>
      <c r="AB8" s="47" t="s">
        <v>2039</v>
      </c>
      <c r="AC8" s="34" t="str">
        <f>IF(F53="","",F53)</f>
        <v/>
      </c>
    </row>
    <row r="9" spans="1:30" x14ac:dyDescent="0.4">
      <c r="C9" s="37"/>
      <c r="D9" s="42" t="s">
        <v>1043</v>
      </c>
      <c r="E9" s="42" t="s">
        <v>1984</v>
      </c>
      <c r="F9" s="39"/>
      <c r="G9" s="65" t="str">
        <f>F25 &amp; "/" &amp; F39</f>
        <v>169.254.1.201/24</v>
      </c>
      <c r="N9" s="67" t="str">
        <f>F31 &amp; "/" &amp; F39</f>
        <v>169.254.1.202/24</v>
      </c>
      <c r="O9" s="37"/>
      <c r="P9" s="42" t="s">
        <v>1043</v>
      </c>
      <c r="Q9" s="42" t="s">
        <v>1984</v>
      </c>
      <c r="R9" s="39"/>
      <c r="T9" s="34"/>
      <c r="U9" s="84"/>
      <c r="V9" s="85"/>
      <c r="Y9" s="47" t="s">
        <v>2029</v>
      </c>
      <c r="Z9" s="34" t="str">
        <f>F49</f>
        <v>10.0.101.102</v>
      </c>
      <c r="AB9" s="47" t="s">
        <v>2040</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8" t="s">
        <v>1985</v>
      </c>
      <c r="F12" s="79"/>
      <c r="G12" s="65" t="str">
        <f>F27 &amp; "/" &amp; F39</f>
        <v>169.254.1.101/24</v>
      </c>
      <c r="N12" s="67" t="str">
        <f>F33 &amp; "/" &amp; F39</f>
        <v>169.254.1.101/24</v>
      </c>
      <c r="O12" s="78" t="s">
        <v>1985</v>
      </c>
      <c r="P12" s="79"/>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80" t="s">
        <v>2064</v>
      </c>
      <c r="Y13" s="81"/>
      <c r="AA13" s="33"/>
      <c r="AB13" s="34" t="s">
        <v>2050</v>
      </c>
    </row>
    <row r="14" spans="1:30" x14ac:dyDescent="0.4">
      <c r="C14" s="40"/>
      <c r="D14" s="77" t="s">
        <v>2633</v>
      </c>
      <c r="E14" s="77"/>
      <c r="F14" s="41"/>
      <c r="O14" s="40"/>
      <c r="P14" s="77" t="s">
        <v>2633</v>
      </c>
      <c r="Q14" s="77"/>
      <c r="R14" s="41"/>
      <c r="T14" s="34"/>
      <c r="X14" s="82"/>
      <c r="Y14" s="83"/>
      <c r="AA14" s="33"/>
      <c r="AB14" s="34" t="s">
        <v>2051</v>
      </c>
    </row>
    <row r="15" spans="1:30" x14ac:dyDescent="0.4">
      <c r="D15" s="43"/>
      <c r="E15" s="44"/>
      <c r="K15" s="12" t="str">
        <f>F40 &amp; "/" &amp; F41</f>
        <v>169.254.0.100/24</v>
      </c>
      <c r="P15" s="43"/>
      <c r="Q15" s="44"/>
      <c r="T15" s="34"/>
      <c r="X15" s="84"/>
      <c r="Y15" s="85"/>
      <c r="AA15" s="33"/>
      <c r="AB15" s="58" t="s">
        <v>2053</v>
      </c>
    </row>
    <row r="16" spans="1:30" x14ac:dyDescent="0.4">
      <c r="D16" s="33"/>
      <c r="E16" s="34"/>
      <c r="J16" s="78" t="s">
        <v>1989</v>
      </c>
      <c r="K16" s="79"/>
      <c r="P16" s="33"/>
      <c r="Q16" s="34"/>
      <c r="T16" s="34"/>
      <c r="X16" s="43"/>
      <c r="Y16" s="44"/>
      <c r="AA16" s="33"/>
      <c r="AB16" s="34" t="s">
        <v>2052</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2058</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1988</v>
      </c>
    </row>
    <row r="23" spans="2:30" x14ac:dyDescent="0.4">
      <c r="E23" s="50" t="s">
        <v>2047</v>
      </c>
      <c r="F23" s="7" t="s">
        <v>2048</v>
      </c>
    </row>
    <row r="24" spans="2:30" x14ac:dyDescent="0.4">
      <c r="E24" s="50" t="s">
        <v>2004</v>
      </c>
      <c r="F24" s="7" t="s">
        <v>1990</v>
      </c>
    </row>
    <row r="25" spans="2:30" x14ac:dyDescent="0.4">
      <c r="E25" s="50" t="s">
        <v>1992</v>
      </c>
      <c r="F25" s="61" t="s">
        <v>2630</v>
      </c>
    </row>
    <row r="26" spans="2:30" x14ac:dyDescent="0.4">
      <c r="E26" s="50" t="s">
        <v>2054</v>
      </c>
      <c r="F26" s="61" t="s">
        <v>2055</v>
      </c>
    </row>
    <row r="27" spans="2:30" x14ac:dyDescent="0.4">
      <c r="E27" s="50" t="s">
        <v>2629</v>
      </c>
      <c r="F27" s="61" t="s">
        <v>2631</v>
      </c>
    </row>
    <row r="28" spans="2:30" x14ac:dyDescent="0.4">
      <c r="B28" t="s">
        <v>1994</v>
      </c>
      <c r="F28" s="8"/>
    </row>
    <row r="29" spans="2:30" x14ac:dyDescent="0.4">
      <c r="E29" s="50" t="s">
        <v>2047</v>
      </c>
      <c r="F29" s="7" t="s">
        <v>2049</v>
      </c>
    </row>
    <row r="30" spans="2:30" x14ac:dyDescent="0.4">
      <c r="E30" s="50" t="s">
        <v>2004</v>
      </c>
      <c r="F30" s="7" t="s">
        <v>1995</v>
      </c>
    </row>
    <row r="31" spans="2:30" x14ac:dyDescent="0.4">
      <c r="E31" s="50" t="s">
        <v>1992</v>
      </c>
      <c r="F31" s="61" t="s">
        <v>2632</v>
      </c>
    </row>
    <row r="32" spans="2:30" x14ac:dyDescent="0.4">
      <c r="E32" s="50" t="s">
        <v>2054</v>
      </c>
      <c r="F32" s="61" t="s">
        <v>2056</v>
      </c>
    </row>
    <row r="33" spans="2:11" x14ac:dyDescent="0.4">
      <c r="E33" s="50" t="s">
        <v>2629</v>
      </c>
      <c r="F33" s="61" t="s">
        <v>2631</v>
      </c>
    </row>
    <row r="34" spans="2:11" x14ac:dyDescent="0.4">
      <c r="B34" t="s">
        <v>1997</v>
      </c>
      <c r="F34" s="8"/>
    </row>
    <row r="35" spans="2:11" x14ac:dyDescent="0.4">
      <c r="E35" s="50" t="s">
        <v>1046</v>
      </c>
      <c r="F35" s="7" t="s">
        <v>1071</v>
      </c>
    </row>
    <row r="36" spans="2:11" x14ac:dyDescent="0.4">
      <c r="E36" s="50" t="s">
        <v>2005</v>
      </c>
      <c r="F36" s="60" t="s">
        <v>2066</v>
      </c>
    </row>
    <row r="37" spans="2:11" x14ac:dyDescent="0.4">
      <c r="E37" s="50" t="s">
        <v>2000</v>
      </c>
      <c r="F37" s="7" t="s">
        <v>1999</v>
      </c>
    </row>
    <row r="38" spans="2:11" x14ac:dyDescent="0.4">
      <c r="E38" s="50" t="s">
        <v>2001</v>
      </c>
      <c r="F38" s="60" t="s">
        <v>2066</v>
      </c>
    </row>
    <row r="39" spans="2:11" x14ac:dyDescent="0.4">
      <c r="E39" s="50" t="s">
        <v>2060</v>
      </c>
      <c r="F39" s="62" t="s">
        <v>2067</v>
      </c>
    </row>
    <row r="40" spans="2:11" x14ac:dyDescent="0.4">
      <c r="E40" s="50" t="s">
        <v>2006</v>
      </c>
      <c r="F40" s="61" t="s">
        <v>2059</v>
      </c>
    </row>
    <row r="41" spans="2:11" x14ac:dyDescent="0.4">
      <c r="E41" s="50" t="s">
        <v>2007</v>
      </c>
      <c r="F41" s="62" t="s">
        <v>2067</v>
      </c>
    </row>
    <row r="42" spans="2:11" x14ac:dyDescent="0.4">
      <c r="E42" s="59" t="s">
        <v>2010</v>
      </c>
      <c r="F42" s="7"/>
    </row>
    <row r="43" spans="2:11" x14ac:dyDescent="0.4">
      <c r="E43" s="50" t="s">
        <v>2013</v>
      </c>
      <c r="F43" s="7" t="s">
        <v>1040</v>
      </c>
    </row>
    <row r="44" spans="2:11" x14ac:dyDescent="0.4">
      <c r="E44" s="50" t="s">
        <v>2045</v>
      </c>
      <c r="F44" s="7" t="s">
        <v>2057</v>
      </c>
    </row>
    <row r="45" spans="2:11" x14ac:dyDescent="0.4">
      <c r="E45" s="50" t="s">
        <v>2018</v>
      </c>
      <c r="F45" s="7" t="s">
        <v>2021</v>
      </c>
    </row>
    <row r="46" spans="2:11" x14ac:dyDescent="0.4">
      <c r="E46" s="50" t="s">
        <v>2019</v>
      </c>
      <c r="F46" s="7" t="s">
        <v>2022</v>
      </c>
      <c r="K46" t="s">
        <v>2030</v>
      </c>
    </row>
    <row r="47" spans="2:11" x14ac:dyDescent="0.4">
      <c r="E47" s="50" t="s">
        <v>2020</v>
      </c>
      <c r="F47" s="7" t="s">
        <v>2023</v>
      </c>
      <c r="K47" t="s">
        <v>2030</v>
      </c>
    </row>
    <row r="48" spans="2:11" x14ac:dyDescent="0.4">
      <c r="E48" s="50" t="s">
        <v>2024</v>
      </c>
      <c r="F48" s="7" t="s">
        <v>2026</v>
      </c>
      <c r="K48" t="s">
        <v>2030</v>
      </c>
    </row>
    <row r="49" spans="5:11" x14ac:dyDescent="0.4">
      <c r="E49" s="50" t="s">
        <v>2025</v>
      </c>
      <c r="F49" s="7" t="s">
        <v>2027</v>
      </c>
      <c r="K49" t="s">
        <v>2030</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インストール手順</vt:lpstr>
      <vt:lpstr>Directory</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2021-06-02T19:28:46Z</dcterms:modified>
</cp:coreProperties>
</file>